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<sst xmlns="http://schemas.openxmlformats.org/spreadsheetml/2006/main" count="69" uniqueCount="45">
  <si>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องค์การบริหารส่วนตำบลบางม่วง  อำเภอเมืองนครสวรรค์  จังหวัดนครสวรรค์</t>
  </si>
  <si>
    <t>ประมาณการ</t>
  </si>
  <si>
    <t>รายรับจริง</t>
  </si>
  <si>
    <t xml:space="preserve">สูง/ ต่ำ </t>
  </si>
  <si>
    <t>รายรับตามประมาณการ</t>
  </si>
  <si>
    <t>รายรับ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</si>
  <si>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</si>
  <si>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</si>
  <si>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</si>
  <si>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</si>
  <si>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</si>
  <si>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</si>
  <si>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</si>
  <si>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>รวมเงินตามประมาณการรายรับทั้งสิ้น</t>
  </si>
  <si>
    <t xml:space="preserve"> </t>
  </si>
  <si>
    <t>รายจ่ายจริง</t>
  </si>
  <si>
    <t xml:space="preserve">สูง/  ต่ำ </t>
  </si>
  <si>
    <t>รายจ่ายตามประมาณการ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</si>
  <si>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</si>
  <si>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</si>
  <si>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</si>
  <si>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</si>
  <si>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</si>
  <si>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</si>
  <si>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</si>
  <si>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</si>
  <si>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รวมรายจ่ายตามประมาณการรายจ่ายทั้งสิ้น</t>
  </si>
  <si>
    <t>รวมรายจ่ายทั้งสิ้น</t>
  </si>
  <si>
    <t xml:space="preserve">                                     สูงกว่า</t>
  </si>
  <si>
    <t xml:space="preserve">         รายรับ                                       รายจ่าย</t>
  </si>
  <si>
    <t xml:space="preserve">                                    (ต่ำกว่า)</t>
  </si>
  <si>
    <t>งบรายรับ-รายจ่ายตามงบประมาณ  ประจำปี 2557</t>
  </si>
  <si>
    <t xml:space="preserve"> +/-</t>
  </si>
  <si>
    <t>เงินอุดหนุนที่รัฐบาลให้โดยระบุวัตถุประสงค์</t>
  </si>
  <si>
    <t>เงินอุดหนุนที่รัฐบาลอุดหนุนเฉพาะกิจ</t>
  </si>
  <si>
    <t>รวมเงินอุดหนุนที่รัฐบาลให้</t>
  </si>
  <si>
    <t>รวมรายรับทั้งสิ้น</t>
  </si>
  <si>
    <t>-</t>
  </si>
  <si>
    <t>+</t>
  </si>
  <si>
    <t>ตั้งแต่วันที่ 1 ตุลาคม  2556  ถึง วันที่  30 กันยายน  2557</t>
  </si>
  <si>
    <t>เงินเดือน-การเมือง</t>
  </si>
  <si>
    <t>เงินเดือน-ประจำ</t>
  </si>
  <si>
    <t xml:space="preserve">       ผู้อำนวยการกองคลัง                    ปลัดองค์การบริหารส่วนตำบลบางม่วง    นายกองค์การบริหารส่วนตำบลบางม่วง</t>
  </si>
  <si>
    <t xml:space="preserve">     ( นางนีรนาท    อินทรโชติ )                  (  นายบรรลือศักดิ์  ทองน้อย  )                            (  นายวิโรจน์   ส้มมีสี ) </t>
  </si>
  <si>
    <t>ลงชื่อ                                                      ลงชื่อ                                                                ลงชื่อ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</si>
</sst>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10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b/>
      <sz val="15"/>
      <name val="Angsana New"/>
      <family val="1"/>
    </font>
    <font>
      <sz val="15"/>
      <name val="Arial"/>
      <family val="0"/>
    </font>
    <font>
      <sz val="15"/>
      <name val="Angsana New"/>
      <family val="1"/>
    </font>
    <font>
      <b/>
      <sz val="15"/>
      <name val="Arial"/>
      <family val="0"/>
    </font>
    <font>
      <sz val="16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43" fontId="1" fillId="0" borderId="2" xfId="15" applyFont="1" applyBorder="1" applyAlignment="1">
      <alignment/>
    </xf>
    <xf numFmtId="43" fontId="1" fillId="0" borderId="2" xfId="15" applyFont="1" applyBorder="1" applyAlignment="1">
      <alignment horizontal="center"/>
    </xf>
    <xf numFmtId="43" fontId="1" fillId="0" borderId="3" xfId="15" applyFont="1" applyBorder="1" applyAlignment="1">
      <alignment/>
    </xf>
    <xf numFmtId="43" fontId="3" fillId="0" borderId="1" xfId="15" applyFont="1" applyBorder="1" applyAlignment="1">
      <alignment/>
    </xf>
    <xf numFmtId="43" fontId="1" fillId="0" borderId="1" xfId="15" applyFont="1" applyBorder="1" applyAlignment="1">
      <alignment horizontal="center"/>
    </xf>
    <xf numFmtId="43" fontId="3" fillId="0" borderId="0" xfId="15" applyFont="1" applyBorder="1" applyAlignment="1">
      <alignment/>
    </xf>
    <xf numFmtId="43" fontId="1" fillId="0" borderId="1" xfId="15" applyFont="1" applyBorder="1" applyAlignment="1">
      <alignment/>
    </xf>
    <xf numFmtId="43" fontId="3" fillId="0" borderId="0" xfId="15" applyFont="1" applyBorder="1" applyAlignment="1">
      <alignment horizontal="center"/>
    </xf>
    <xf numFmtId="43" fontId="3" fillId="0" borderId="4" xfId="15" applyFont="1" applyBorder="1" applyAlignment="1">
      <alignment/>
    </xf>
    <xf numFmtId="43" fontId="3" fillId="0" borderId="1" xfId="15" applyFont="1" applyBorder="1" applyAlignment="1">
      <alignment horizontal="center"/>
    </xf>
    <xf numFmtId="43" fontId="1" fillId="0" borderId="0" xfId="15" applyFont="1" applyAlignment="1">
      <alignment/>
    </xf>
    <xf numFmtId="43" fontId="3" fillId="0" borderId="5" xfId="15" applyFont="1" applyBorder="1" applyAlignment="1">
      <alignment/>
    </xf>
    <xf numFmtId="43" fontId="3" fillId="0" borderId="0" xfId="15" applyFont="1" applyAlignment="1">
      <alignment/>
    </xf>
    <xf numFmtId="0" fontId="9" fillId="0" borderId="0" xfId="0" applyFont="1" applyAlignment="1">
      <alignment/>
    </xf>
    <xf numFmtId="43" fontId="1" fillId="0" borderId="5" xfId="15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37">
      <selection activeCell="E37" sqref="E37"/>
    </sheetView>
  </sheetViews>
  <sheetFormatPr defaultColWidth="9.140625" defaultRowHeight="12.75"/>
  <cols>
    <col min="1" max="1" width="37.57421875" style="3" customWidth="1"/>
    <col min="2" max="3" width="15.28125" style="3" customWidth="1"/>
    <col min="4" max="4" width="4.8515625" style="3" customWidth="1"/>
    <col min="5" max="5" width="15.8515625" style="3" customWidth="1"/>
    <col min="6" max="6" width="9.140625" style="3" customWidth="1"/>
    <col min="7" max="7" width="17.00390625" style="3" customWidth="1"/>
    <col min="8" max="16384" width="9.140625" style="3" customWidth="1"/>
  </cols>
  <sheetData>
    <row r="1" spans="1:6" ht="23.25">
      <c r="A1" s="32" t="s">
        <v>0</v>
      </c>
      <c r="B1" s="32"/>
      <c r="C1" s="32"/>
      <c r="D1" s="32"/>
      <c r="E1" s="32"/>
      <c r="F1" s="13"/>
    </row>
    <row r="2" spans="1:6" ht="23.25">
      <c r="A2" s="32" t="s">
        <v>31</v>
      </c>
      <c r="B2" s="32"/>
      <c r="C2" s="32"/>
      <c r="D2" s="32"/>
      <c r="E2" s="32"/>
      <c r="F2" s="13"/>
    </row>
    <row r="3" spans="1:6" ht="23.25">
      <c r="A3" s="33" t="s">
        <v>39</v>
      </c>
      <c r="B3" s="33"/>
      <c r="C3" s="33"/>
      <c r="D3" s="33"/>
      <c r="E3" s="33"/>
      <c r="F3" s="13"/>
    </row>
    <row r="4" spans="1:6" ht="23.25">
      <c r="A4" s="14"/>
      <c r="B4" s="15" t="s">
        <v>1</v>
      </c>
      <c r="C4" s="15" t="s">
        <v>2</v>
      </c>
      <c r="D4" s="15" t="s">
        <v>32</v>
      </c>
      <c r="E4" s="15" t="s">
        <v>3</v>
      </c>
      <c r="F4" s="13"/>
    </row>
    <row r="5" spans="1:6" ht="23.25">
      <c r="A5" s="2" t="s">
        <v>4</v>
      </c>
      <c r="B5" s="16"/>
      <c r="C5" s="16"/>
      <c r="D5" s="16"/>
      <c r="E5" s="16"/>
      <c r="F5" s="13"/>
    </row>
    <row r="6" spans="1:8" ht="23.25">
      <c r="A6" s="2" t="s">
        <v>5</v>
      </c>
      <c r="B6" s="16"/>
      <c r="C6" s="16"/>
      <c r="D6" s="16"/>
      <c r="E6" s="16"/>
      <c r="F6" s="1"/>
      <c r="G6" s="5"/>
      <c r="H6" s="5"/>
    </row>
    <row r="7" spans="1:10" ht="23.25">
      <c r="A7" s="1" t="s">
        <v>6</v>
      </c>
      <c r="B7" s="17">
        <v>3164400</v>
      </c>
      <c r="C7" s="17">
        <v>3289830.14</v>
      </c>
      <c r="D7" s="18" t="s">
        <v>38</v>
      </c>
      <c r="E7" s="17">
        <f>+C7-B7</f>
        <v>125430.14000000013</v>
      </c>
      <c r="F7" s="1"/>
      <c r="G7" s="5"/>
      <c r="H7" s="5"/>
      <c r="J7" s="6"/>
    </row>
    <row r="8" spans="1:8" ht="23.25">
      <c r="A8" s="1" t="s">
        <v>7</v>
      </c>
      <c r="B8" s="17">
        <v>508860</v>
      </c>
      <c r="C8" s="17">
        <v>104415</v>
      </c>
      <c r="D8" s="18" t="s">
        <v>37</v>
      </c>
      <c r="E8" s="17">
        <f aca="true" t="shared" si="0" ref="E8:E14">+B8-C8</f>
        <v>404445</v>
      </c>
      <c r="F8" s="1"/>
      <c r="G8" s="5"/>
      <c r="H8" s="5"/>
    </row>
    <row r="9" spans="1:12" ht="23.25">
      <c r="A9" s="1" t="s">
        <v>8</v>
      </c>
      <c r="B9" s="17">
        <v>530290</v>
      </c>
      <c r="C9" s="17">
        <v>551773.41</v>
      </c>
      <c r="D9" s="18" t="s">
        <v>38</v>
      </c>
      <c r="E9" s="17">
        <f>+C9-B9</f>
        <v>21483.410000000033</v>
      </c>
      <c r="F9" s="1"/>
      <c r="G9" s="5"/>
      <c r="H9" s="5"/>
      <c r="L9" s="7"/>
    </row>
    <row r="10" spans="1:8" ht="23.25">
      <c r="A10" s="1" t="s">
        <v>9</v>
      </c>
      <c r="B10" s="17">
        <v>1537140</v>
      </c>
      <c r="C10" s="17">
        <v>1839565</v>
      </c>
      <c r="D10" s="18" t="s">
        <v>38</v>
      </c>
      <c r="E10" s="17">
        <f>+C10-B10</f>
        <v>302425</v>
      </c>
      <c r="F10" s="1"/>
      <c r="G10" s="5"/>
      <c r="H10" s="5"/>
    </row>
    <row r="11" spans="1:8" ht="23.25">
      <c r="A11" s="1" t="s">
        <v>10</v>
      </c>
      <c r="B11" s="17">
        <v>172670</v>
      </c>
      <c r="C11" s="17">
        <v>312087.2</v>
      </c>
      <c r="D11" s="18" t="s">
        <v>38</v>
      </c>
      <c r="E11" s="17">
        <f>+C11-B11</f>
        <v>139417.2</v>
      </c>
      <c r="F11" s="1"/>
      <c r="G11" s="5"/>
      <c r="H11" s="5"/>
    </row>
    <row r="12" spans="1:8" ht="23.25">
      <c r="A12" s="1" t="s">
        <v>11</v>
      </c>
      <c r="B12" s="17">
        <v>21951580</v>
      </c>
      <c r="C12" s="17">
        <v>18343795.33</v>
      </c>
      <c r="D12" s="18" t="s">
        <v>37</v>
      </c>
      <c r="E12" s="17">
        <f t="shared" si="0"/>
        <v>3607784.670000002</v>
      </c>
      <c r="F12" s="1"/>
      <c r="G12" s="8"/>
      <c r="H12" s="5"/>
    </row>
    <row r="13" spans="1:8" ht="23.25">
      <c r="A13" s="1" t="s">
        <v>12</v>
      </c>
      <c r="B13" s="19">
        <v>7137580</v>
      </c>
      <c r="C13" s="19">
        <v>7280902</v>
      </c>
      <c r="D13" s="18" t="s">
        <v>38</v>
      </c>
      <c r="E13" s="17">
        <f>+C13-B13</f>
        <v>143322</v>
      </c>
      <c r="F13" s="1"/>
      <c r="G13" s="5"/>
      <c r="H13" s="5"/>
    </row>
    <row r="14" spans="1:8" ht="23.25">
      <c r="A14" s="2" t="s">
        <v>13</v>
      </c>
      <c r="B14" s="20">
        <f>SUM(B7:B13)</f>
        <v>35002520</v>
      </c>
      <c r="C14" s="20">
        <f>SUM(C7:C13)</f>
        <v>31722368.08</v>
      </c>
      <c r="D14" s="21" t="s">
        <v>37</v>
      </c>
      <c r="E14" s="20">
        <f t="shared" si="0"/>
        <v>3280151.920000002</v>
      </c>
      <c r="F14" s="22"/>
      <c r="G14" s="5"/>
      <c r="H14" s="9"/>
    </row>
    <row r="15" spans="1:8" ht="23.25">
      <c r="A15" s="1" t="s">
        <v>33</v>
      </c>
      <c r="B15" s="22"/>
      <c r="C15" s="23">
        <f>7316400+780000+304978-77600</f>
        <v>8323778</v>
      </c>
      <c r="D15" s="24"/>
      <c r="E15" s="22"/>
      <c r="F15" s="22"/>
      <c r="G15" s="5"/>
      <c r="H15" s="9"/>
    </row>
    <row r="16" spans="1:8" ht="23.25">
      <c r="A16" s="1" t="s">
        <v>34</v>
      </c>
      <c r="B16" s="22"/>
      <c r="C16" s="23">
        <v>1894000</v>
      </c>
      <c r="D16" s="24"/>
      <c r="E16" s="22"/>
      <c r="F16" s="22"/>
      <c r="G16" s="5"/>
      <c r="H16" s="9"/>
    </row>
    <row r="17" spans="1:8" s="11" customFormat="1" ht="23.25">
      <c r="A17" s="2" t="s">
        <v>35</v>
      </c>
      <c r="B17" s="22"/>
      <c r="C17" s="20">
        <f>SUM(C15:C16)</f>
        <v>10217778</v>
      </c>
      <c r="D17" s="24"/>
      <c r="E17" s="22"/>
      <c r="F17" s="22"/>
      <c r="G17" s="4"/>
      <c r="H17" s="10"/>
    </row>
    <row r="18" spans="1:8" ht="24" thickBot="1">
      <c r="A18" s="2" t="s">
        <v>36</v>
      </c>
      <c r="B18" s="22"/>
      <c r="C18" s="25">
        <f>+C14+C17</f>
        <v>41940146.08</v>
      </c>
      <c r="D18" s="24"/>
      <c r="E18" s="22"/>
      <c r="F18" s="22"/>
      <c r="G18" s="5"/>
      <c r="H18" s="9"/>
    </row>
    <row r="19" spans="1:8" ht="23.25">
      <c r="A19" s="34" t="s">
        <v>14</v>
      </c>
      <c r="B19" s="34"/>
      <c r="C19" s="34"/>
      <c r="D19" s="34"/>
      <c r="E19" s="34"/>
      <c r="F19" s="1"/>
      <c r="G19" s="5"/>
      <c r="H19" s="5"/>
    </row>
    <row r="20" spans="1:8" ht="23.25">
      <c r="A20" s="14"/>
      <c r="B20" s="15" t="s">
        <v>1</v>
      </c>
      <c r="C20" s="15" t="s">
        <v>15</v>
      </c>
      <c r="D20" s="15" t="s">
        <v>32</v>
      </c>
      <c r="E20" s="15" t="s">
        <v>16</v>
      </c>
      <c r="F20" s="1"/>
      <c r="G20" s="5"/>
      <c r="H20" s="5"/>
    </row>
    <row r="21" spans="1:8" ht="23.25">
      <c r="A21" s="2" t="s">
        <v>17</v>
      </c>
      <c r="B21" s="17"/>
      <c r="C21" s="17"/>
      <c r="D21" s="18"/>
      <c r="E21" s="17"/>
      <c r="F21" s="1"/>
      <c r="G21" s="5"/>
      <c r="H21" s="5"/>
    </row>
    <row r="22" spans="1:8" ht="23.25">
      <c r="A22" s="1" t="s">
        <v>18</v>
      </c>
      <c r="B22" s="17">
        <v>3001540</v>
      </c>
      <c r="C22" s="17">
        <v>692499</v>
      </c>
      <c r="D22" s="18" t="s">
        <v>37</v>
      </c>
      <c r="E22" s="17">
        <f aca="true" t="shared" si="1" ref="E22:E32">+B22-C22</f>
        <v>2309041</v>
      </c>
      <c r="F22" s="1"/>
      <c r="G22" s="5"/>
      <c r="H22" s="5"/>
    </row>
    <row r="23" spans="1:6" ht="23.25">
      <c r="A23" s="1" t="s">
        <v>40</v>
      </c>
      <c r="B23" s="17">
        <v>2726720</v>
      </c>
      <c r="C23" s="17">
        <v>2673796.09</v>
      </c>
      <c r="D23" s="18" t="s">
        <v>37</v>
      </c>
      <c r="E23" s="17">
        <f t="shared" si="1"/>
        <v>52923.91000000015</v>
      </c>
      <c r="F23" s="13"/>
    </row>
    <row r="24" spans="1:6" ht="23.25">
      <c r="A24" s="1" t="s">
        <v>41</v>
      </c>
      <c r="B24" s="17">
        <v>5391540</v>
      </c>
      <c r="C24" s="17">
        <v>4771847.31</v>
      </c>
      <c r="D24" s="18" t="s">
        <v>37</v>
      </c>
      <c r="E24" s="17">
        <f t="shared" si="1"/>
        <v>619692.6900000004</v>
      </c>
      <c r="F24" s="13"/>
    </row>
    <row r="25" spans="1:6" ht="23.25">
      <c r="A25" s="1" t="s">
        <v>19</v>
      </c>
      <c r="B25" s="17">
        <v>1275420</v>
      </c>
      <c r="C25" s="17">
        <v>418605.5</v>
      </c>
      <c r="D25" s="18" t="s">
        <v>37</v>
      </c>
      <c r="E25" s="17">
        <f t="shared" si="1"/>
        <v>856814.5</v>
      </c>
      <c r="F25" s="13"/>
    </row>
    <row r="26" spans="1:6" ht="23.25">
      <c r="A26" s="1" t="s">
        <v>20</v>
      </c>
      <c r="B26" s="17">
        <v>5903397.17</v>
      </c>
      <c r="C26" s="17">
        <v>4599063.74</v>
      </c>
      <c r="D26" s="18" t="s">
        <v>37</v>
      </c>
      <c r="E26" s="17">
        <f t="shared" si="1"/>
        <v>1304333.4299999997</v>
      </c>
      <c r="F26" s="13"/>
    </row>
    <row r="27" spans="1:6" ht="23.25">
      <c r="A27" s="1" t="s">
        <v>21</v>
      </c>
      <c r="B27" s="17">
        <v>3639730</v>
      </c>
      <c r="C27" s="17">
        <v>2901887.73</v>
      </c>
      <c r="D27" s="18" t="s">
        <v>37</v>
      </c>
      <c r="E27" s="17">
        <f t="shared" si="1"/>
        <v>737842.27</v>
      </c>
      <c r="F27" s="13"/>
    </row>
    <row r="28" spans="1:6" ht="23.25">
      <c r="A28" s="1" t="s">
        <v>22</v>
      </c>
      <c r="B28" s="17">
        <v>2348000</v>
      </c>
      <c r="C28" s="17">
        <v>2201959.13</v>
      </c>
      <c r="D28" s="18" t="s">
        <v>37</v>
      </c>
      <c r="E28" s="17">
        <f t="shared" si="1"/>
        <v>146040.8700000001</v>
      </c>
      <c r="F28" s="13"/>
    </row>
    <row r="29" spans="1:6" ht="23.25">
      <c r="A29" s="1" t="s">
        <v>12</v>
      </c>
      <c r="B29" s="17">
        <v>2196200</v>
      </c>
      <c r="C29" s="17">
        <v>1922262.31</v>
      </c>
      <c r="D29" s="18" t="s">
        <v>37</v>
      </c>
      <c r="E29" s="17">
        <f t="shared" si="1"/>
        <v>273937.68999999994</v>
      </c>
      <c r="F29" s="13"/>
    </row>
    <row r="30" spans="1:6" ht="23.25">
      <c r="A30" s="1" t="s">
        <v>23</v>
      </c>
      <c r="B30" s="17">
        <v>4351910</v>
      </c>
      <c r="C30" s="17">
        <v>3884860</v>
      </c>
      <c r="D30" s="18" t="s">
        <v>37</v>
      </c>
      <c r="E30" s="17">
        <f t="shared" si="1"/>
        <v>467050</v>
      </c>
      <c r="F30" s="13"/>
    </row>
    <row r="31" spans="1:6" ht="23.25">
      <c r="A31" s="1" t="s">
        <v>24</v>
      </c>
      <c r="B31" s="17">
        <v>1711200</v>
      </c>
      <c r="C31" s="17">
        <v>1512809</v>
      </c>
      <c r="D31" s="18" t="s">
        <v>37</v>
      </c>
      <c r="E31" s="17">
        <f t="shared" si="1"/>
        <v>198391</v>
      </c>
      <c r="F31" s="13"/>
    </row>
    <row r="32" spans="1:6" ht="23.25">
      <c r="A32" s="1" t="s">
        <v>25</v>
      </c>
      <c r="B32" s="17">
        <v>2456862.83</v>
      </c>
      <c r="C32" s="17">
        <v>2456862.83</v>
      </c>
      <c r="D32" s="18" t="s">
        <v>37</v>
      </c>
      <c r="E32" s="17">
        <f t="shared" si="1"/>
        <v>0</v>
      </c>
      <c r="F32" s="13"/>
    </row>
    <row r="33" spans="1:6" ht="23.25">
      <c r="A33" s="2" t="s">
        <v>26</v>
      </c>
      <c r="B33" s="20">
        <f>SUM(B22:B32)</f>
        <v>35002520</v>
      </c>
      <c r="C33" s="20">
        <f>SUM(C22:C32)</f>
        <v>28036452.64</v>
      </c>
      <c r="D33" s="26" t="s">
        <v>37</v>
      </c>
      <c r="E33" s="20">
        <f>SUM(E22:E31)</f>
        <v>6966067.360000001</v>
      </c>
      <c r="F33" s="13"/>
    </row>
    <row r="34" spans="1:6" ht="23.25">
      <c r="A34" s="1" t="s">
        <v>33</v>
      </c>
      <c r="B34" s="27"/>
      <c r="C34" s="31">
        <f>7252800+766000+304978</f>
        <v>8323778</v>
      </c>
      <c r="D34" s="27"/>
      <c r="E34" s="27"/>
      <c r="F34" s="13"/>
    </row>
    <row r="35" spans="1:6" ht="23.25">
      <c r="A35" s="1" t="s">
        <v>34</v>
      </c>
      <c r="B35" s="27"/>
      <c r="C35" s="31">
        <v>1894000</v>
      </c>
      <c r="D35" s="27"/>
      <c r="E35" s="27"/>
      <c r="F35" s="13"/>
    </row>
    <row r="36" spans="1:6" s="11" customFormat="1" ht="23.25">
      <c r="A36" s="2" t="s">
        <v>35</v>
      </c>
      <c r="B36" s="29"/>
      <c r="C36" s="28">
        <f>SUM(C34:C35)</f>
        <v>10217778</v>
      </c>
      <c r="D36" s="29"/>
      <c r="E36" s="29"/>
      <c r="F36" s="30"/>
    </row>
    <row r="37" spans="1:6" ht="24" thickBot="1">
      <c r="A37" s="12" t="s">
        <v>27</v>
      </c>
      <c r="B37" s="27"/>
      <c r="C37" s="25">
        <f>+C33+C36</f>
        <v>38254230.64</v>
      </c>
      <c r="D37" s="27"/>
      <c r="E37" s="27"/>
      <c r="F37" s="13"/>
    </row>
    <row r="38" spans="1:6" ht="23.25">
      <c r="A38" s="1" t="s">
        <v>28</v>
      </c>
      <c r="B38" s="27"/>
      <c r="C38" s="28">
        <f>+C14-C33</f>
        <v>3685915.4399999976</v>
      </c>
      <c r="D38" s="27"/>
      <c r="E38" s="27"/>
      <c r="F38" s="13"/>
    </row>
    <row r="39" spans="1:6" ht="23.25">
      <c r="A39" s="1" t="s">
        <v>29</v>
      </c>
      <c r="B39" s="27"/>
      <c r="C39" s="23"/>
      <c r="D39" s="27"/>
      <c r="E39" s="27"/>
      <c r="F39" s="13"/>
    </row>
    <row r="40" spans="1:6" ht="23.25">
      <c r="A40" s="1" t="s">
        <v>30</v>
      </c>
      <c r="B40" s="27"/>
      <c r="C40" s="31"/>
      <c r="D40" s="27"/>
      <c r="E40" s="27"/>
      <c r="F40" s="13"/>
    </row>
    <row r="41" spans="1:6" ht="23.25">
      <c r="A41" s="1" t="s">
        <v>44</v>
      </c>
      <c r="B41" s="27"/>
      <c r="C41" s="27"/>
      <c r="D41" s="27"/>
      <c r="E41" s="1"/>
      <c r="F41" s="13"/>
    </row>
    <row r="42" spans="1:6" ht="23.25">
      <c r="A42" s="1" t="s">
        <v>43</v>
      </c>
      <c r="B42" s="27"/>
      <c r="C42" s="27"/>
      <c r="D42" s="27"/>
      <c r="E42" s="1"/>
      <c r="F42" s="13"/>
    </row>
    <row r="43" spans="1:6" ht="23.25">
      <c r="A43" s="1" t="s">
        <v>42</v>
      </c>
      <c r="B43" s="27"/>
      <c r="C43" s="27"/>
      <c r="D43" s="27"/>
      <c r="E43" s="1"/>
      <c r="F43" s="13"/>
    </row>
    <row r="44" spans="1:5" ht="21.75">
      <c r="A44" s="5"/>
      <c r="B44" s="5"/>
      <c r="C44" s="5"/>
      <c r="D44" s="5"/>
      <c r="E44" s="5"/>
    </row>
    <row r="45" spans="1:5" ht="21.75">
      <c r="A45" s="5"/>
      <c r="B45" s="5"/>
      <c r="C45" s="5"/>
      <c r="D45" s="5"/>
      <c r="E45" s="5"/>
    </row>
    <row r="46" spans="1:5" ht="21.75">
      <c r="A46" s="5"/>
      <c r="B46" s="5"/>
      <c r="C46" s="5"/>
      <c r="D46" s="5"/>
      <c r="E46" s="5"/>
    </row>
    <row r="47" spans="1:5" ht="21.75">
      <c r="A47" s="5"/>
      <c r="B47" s="5"/>
      <c r="C47" s="5"/>
      <c r="D47" s="5"/>
      <c r="E47" s="5"/>
    </row>
    <row r="48" spans="1:5" ht="21.75">
      <c r="A48" s="5"/>
      <c r="B48" s="5"/>
      <c r="C48" s="5"/>
      <c r="D48" s="5"/>
      <c r="E48" s="5"/>
    </row>
    <row r="49" spans="1:5" ht="21.75">
      <c r="A49" s="5"/>
      <c r="B49" s="5"/>
      <c r="C49" s="5"/>
      <c r="D49" s="5"/>
      <c r="E49" s="5"/>
    </row>
    <row r="50" spans="1:5" ht="21.75">
      <c r="A50" s="5"/>
      <c r="B50" s="5"/>
      <c r="C50" s="5"/>
      <c r="D50" s="5"/>
      <c r="E50" s="5"/>
    </row>
    <row r="51" spans="1:5" ht="21.75">
      <c r="A51" s="5"/>
      <c r="B51" s="5"/>
      <c r="C51" s="5"/>
      <c r="D51" s="5"/>
      <c r="E51" s="5"/>
    </row>
    <row r="52" spans="1:5" ht="21.75">
      <c r="A52" s="5"/>
      <c r="B52" s="5"/>
      <c r="C52" s="5"/>
      <c r="D52" s="5"/>
      <c r="E52" s="5"/>
    </row>
    <row r="53" spans="1:5" ht="21.75">
      <c r="A53" s="5"/>
      <c r="B53" s="5"/>
      <c r="C53" s="5"/>
      <c r="D53" s="5"/>
      <c r="E53" s="5"/>
    </row>
    <row r="54" spans="1:5" ht="21.75">
      <c r="A54" s="5"/>
      <c r="B54" s="5"/>
      <c r="C54" s="5"/>
      <c r="D54" s="5"/>
      <c r="E54" s="5"/>
    </row>
    <row r="55" spans="1:5" ht="21.75">
      <c r="A55" s="5"/>
      <c r="B55" s="5"/>
      <c r="C55" s="5"/>
      <c r="D55" s="5"/>
      <c r="E55" s="5"/>
    </row>
  </sheetData>
  <mergeCells count="4">
    <mergeCell ref="A1:E1"/>
    <mergeCell ref="A2:E2"/>
    <mergeCell ref="A3:E3"/>
    <mergeCell ref="A19:E19"/>
  </mergeCells>
  <printOptions horizontalCentered="1"/>
  <pageMargins left="0.5511811023622047" right="0.2755905511811024" top="0.1968503937007874" bottom="0.6299212598425197" header="0.11811023622047245" footer="0.551181102362204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FasterUser</cp:lastModifiedBy>
  <cp:lastPrinted>2014-11-11T06:12:02Z</cp:lastPrinted>
  <dcterms:created xsi:type="dcterms:W3CDTF">2014-11-11T04:51:05Z</dcterms:created>
  <dcterms:modified xsi:type="dcterms:W3CDTF">2014-11-11T08:42:55Z</dcterms:modified>
  <cp:category/>
  <cp:version/>
  <cp:contentType/>
  <cp:contentStatus/>
</cp:coreProperties>
</file>