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8960" windowHeight="11760" firstSheet="12" activeTab="12"/>
  </bookViews>
  <sheets>
    <sheet name="สารบัญ" sheetId="48" r:id="rId1"/>
    <sheet name="บัญชีสรุป" sheetId="31" r:id="rId2"/>
    <sheet name="1.1" sheetId="1" r:id="rId3"/>
    <sheet name="1.2" sheetId="2" r:id="rId4"/>
    <sheet name="1.3" sheetId="49" r:id="rId5"/>
    <sheet name="1.4" sheetId="34" r:id="rId6"/>
    <sheet name="2.1" sheetId="3" r:id="rId7"/>
    <sheet name="2.2" sheetId="35" r:id="rId8"/>
    <sheet name="2.3" sheetId="36" r:id="rId9"/>
    <sheet name="2.4" sheetId="50" r:id="rId10"/>
    <sheet name="2.5" sheetId="37" r:id="rId11"/>
    <sheet name="3.1" sheetId="5" r:id="rId12"/>
    <sheet name="ย.05" sheetId="6" r:id="rId13"/>
  </sheets>
  <definedNames>
    <definedName name="_xlnm.Print_Area" localSheetId="12">ย.05!$A$1:$Q$116</definedName>
  </definedNames>
  <calcPr calcId="152511"/>
</workbook>
</file>

<file path=xl/calcChain.xml><?xml version="1.0" encoding="utf-8"?>
<calcChain xmlns="http://schemas.openxmlformats.org/spreadsheetml/2006/main">
  <c r="Q97" i="6" l="1"/>
  <c r="P97" i="6"/>
  <c r="O97" i="6"/>
  <c r="N97" i="6"/>
  <c r="P65" i="6"/>
  <c r="O65" i="6"/>
  <c r="N65" i="6"/>
  <c r="M65" i="6"/>
  <c r="C77" i="31" l="1"/>
  <c r="E232" i="3"/>
  <c r="C16" i="31" s="1"/>
  <c r="E355" i="2"/>
  <c r="C10" i="31" s="1"/>
  <c r="E326" i="36"/>
  <c r="G82" i="31"/>
  <c r="F82" i="31"/>
  <c r="E82" i="31"/>
  <c r="D82" i="31"/>
  <c r="C82" i="31"/>
  <c r="B82" i="31"/>
  <c r="G80" i="31"/>
  <c r="F80" i="31"/>
  <c r="D80" i="31"/>
  <c r="B80" i="31"/>
  <c r="E80" i="31"/>
  <c r="C80" i="31"/>
  <c r="F79" i="31"/>
  <c r="D79" i="31"/>
  <c r="C79" i="31"/>
  <c r="B79" i="31"/>
  <c r="G79" i="31"/>
  <c r="E79" i="31"/>
  <c r="F77" i="31"/>
  <c r="D77" i="31"/>
  <c r="B77" i="31"/>
  <c r="G77" i="31"/>
  <c r="E77" i="31"/>
  <c r="G76" i="31"/>
  <c r="F76" i="31"/>
  <c r="D76" i="31"/>
  <c r="B76" i="31"/>
  <c r="E76" i="31"/>
  <c r="C76" i="31"/>
  <c r="F65" i="31"/>
  <c r="D65" i="31"/>
  <c r="B65" i="31"/>
  <c r="G65" i="31"/>
  <c r="E65" i="31"/>
  <c r="C65" i="31"/>
  <c r="F64" i="31"/>
  <c r="D64" i="31"/>
  <c r="B64" i="31"/>
  <c r="G64" i="31"/>
  <c r="E64" i="31"/>
  <c r="C64" i="31"/>
  <c r="G63" i="31"/>
  <c r="F63" i="31"/>
  <c r="D63" i="31"/>
  <c r="B63" i="31"/>
  <c r="E63" i="31"/>
  <c r="G62" i="31"/>
  <c r="F62" i="31"/>
  <c r="D62" i="31"/>
  <c r="B62" i="31"/>
  <c r="E62" i="31"/>
  <c r="C62" i="31"/>
  <c r="F57" i="31"/>
  <c r="D57" i="31"/>
  <c r="B57" i="31"/>
  <c r="G57" i="31"/>
  <c r="E57" i="31"/>
  <c r="C57" i="31"/>
  <c r="G55" i="31"/>
  <c r="F55" i="31"/>
  <c r="E55" i="31"/>
  <c r="D55" i="31"/>
  <c r="B55" i="31"/>
  <c r="C55" i="31"/>
  <c r="F53" i="31"/>
  <c r="D53" i="31"/>
  <c r="B53" i="31"/>
  <c r="G53" i="31"/>
  <c r="E53" i="31"/>
  <c r="C53" i="31"/>
  <c r="B41" i="31"/>
  <c r="H41" i="31" s="1"/>
  <c r="C41" i="31"/>
  <c r="I41" i="31" s="1"/>
  <c r="F40" i="31"/>
  <c r="F43" i="31" s="1"/>
  <c r="D40" i="31"/>
  <c r="D43" i="31" s="1"/>
  <c r="B40" i="31"/>
  <c r="G40" i="31"/>
  <c r="G43" i="31" s="1"/>
  <c r="E40" i="31"/>
  <c r="E43" i="31" s="1"/>
  <c r="C40" i="31"/>
  <c r="F35" i="31"/>
  <c r="D35" i="31"/>
  <c r="B35" i="31"/>
  <c r="G35" i="31"/>
  <c r="E35" i="31"/>
  <c r="C35" i="31"/>
  <c r="F33" i="31"/>
  <c r="D33" i="31"/>
  <c r="B33" i="31"/>
  <c r="H30" i="5"/>
  <c r="G33" i="31" s="1"/>
  <c r="G30" i="5"/>
  <c r="E33" i="31" s="1"/>
  <c r="E30" i="5"/>
  <c r="C33" i="31" s="1"/>
  <c r="F28" i="31"/>
  <c r="D28" i="31"/>
  <c r="B28" i="31"/>
  <c r="H75" i="37"/>
  <c r="G28" i="31" s="1"/>
  <c r="G75" i="37"/>
  <c r="E28" i="31" s="1"/>
  <c r="E75" i="37"/>
  <c r="C28" i="31" s="1"/>
  <c r="F22" i="31"/>
  <c r="D22" i="31"/>
  <c r="B22" i="31"/>
  <c r="H22" i="31" s="1"/>
  <c r="H72" i="50"/>
  <c r="G22" i="31" s="1"/>
  <c r="G71" i="50"/>
  <c r="E22" i="31" s="1"/>
  <c r="E72" i="50"/>
  <c r="C22" i="31" s="1"/>
  <c r="F20" i="31"/>
  <c r="D20" i="31"/>
  <c r="C20" i="31"/>
  <c r="B20" i="31"/>
  <c r="H326" i="36"/>
  <c r="G20" i="31" s="1"/>
  <c r="G325" i="36"/>
  <c r="E20" i="31" s="1"/>
  <c r="F18" i="31"/>
  <c r="D18" i="31"/>
  <c r="B18" i="31"/>
  <c r="H71" i="35"/>
  <c r="G18" i="31" s="1"/>
  <c r="G71" i="35"/>
  <c r="E18" i="31" s="1"/>
  <c r="E71" i="35"/>
  <c r="C18" i="31" s="1"/>
  <c r="I18" i="31" s="1"/>
  <c r="F16" i="31"/>
  <c r="D16" i="31"/>
  <c r="B16" i="31"/>
  <c r="H232" i="3"/>
  <c r="G16" i="31" s="1"/>
  <c r="G232" i="3"/>
  <c r="E16" i="31" s="1"/>
  <c r="F12" i="31"/>
  <c r="D12" i="31"/>
  <c r="B12" i="31"/>
  <c r="H28" i="34"/>
  <c r="G12" i="31" s="1"/>
  <c r="G28" i="34"/>
  <c r="E12" i="31" s="1"/>
  <c r="E28" i="34"/>
  <c r="C12" i="31" s="1"/>
  <c r="F11" i="31"/>
  <c r="D11" i="31"/>
  <c r="B11" i="31"/>
  <c r="H97" i="49"/>
  <c r="G11" i="31" s="1"/>
  <c r="G97" i="49"/>
  <c r="E11" i="31" s="1"/>
  <c r="E97" i="49"/>
  <c r="C11" i="31" s="1"/>
  <c r="F10" i="31"/>
  <c r="F13" i="31" s="1"/>
  <c r="D10" i="31"/>
  <c r="B10" i="31"/>
  <c r="H355" i="2"/>
  <c r="G10" i="31" s="1"/>
  <c r="G355" i="2"/>
  <c r="E10" i="31" s="1"/>
  <c r="F9" i="31"/>
  <c r="D9" i="31"/>
  <c r="B9" i="31"/>
  <c r="H263" i="1"/>
  <c r="G9" i="31" s="1"/>
  <c r="G263" i="1"/>
  <c r="E9" i="31" s="1"/>
  <c r="E263" i="1"/>
  <c r="C9" i="31" s="1"/>
  <c r="H18" i="31" l="1"/>
  <c r="H76" i="31"/>
  <c r="I28" i="31"/>
  <c r="H80" i="31"/>
  <c r="I76" i="31"/>
  <c r="I82" i="31"/>
  <c r="H79" i="31"/>
  <c r="H82" i="31"/>
  <c r="H65" i="31"/>
  <c r="H62" i="31"/>
  <c r="H63" i="31"/>
  <c r="I55" i="31"/>
  <c r="H53" i="31"/>
  <c r="I35" i="31"/>
  <c r="I79" i="31"/>
  <c r="E66" i="31"/>
  <c r="I9" i="31"/>
  <c r="H12" i="31"/>
  <c r="H64" i="31"/>
  <c r="D84" i="31"/>
  <c r="H9" i="31"/>
  <c r="E84" i="31"/>
  <c r="B66" i="31"/>
  <c r="H11" i="31"/>
  <c r="H33" i="31"/>
  <c r="H57" i="31"/>
  <c r="D66" i="31"/>
  <c r="G84" i="31"/>
  <c r="H28" i="31"/>
  <c r="D13" i="31"/>
  <c r="H55" i="31"/>
  <c r="F66" i="31"/>
  <c r="I62" i="31"/>
  <c r="I33" i="31"/>
  <c r="I53" i="31"/>
  <c r="I22" i="31"/>
  <c r="G66" i="31"/>
  <c r="I65" i="31"/>
  <c r="I57" i="31"/>
  <c r="C13" i="31"/>
  <c r="I11" i="31"/>
  <c r="I12" i="31"/>
  <c r="I64" i="31"/>
  <c r="I80" i="31"/>
  <c r="B13" i="31"/>
  <c r="E13" i="31"/>
  <c r="H40" i="31"/>
  <c r="G13" i="31"/>
  <c r="H35" i="31"/>
  <c r="H37" i="31" s="1"/>
  <c r="F84" i="31"/>
  <c r="I40" i="31"/>
  <c r="I43" i="31" s="1"/>
  <c r="H77" i="31"/>
  <c r="I77" i="31"/>
  <c r="C84" i="31"/>
  <c r="B84" i="31"/>
  <c r="H10" i="31"/>
  <c r="I10" i="31"/>
  <c r="H20" i="31"/>
  <c r="I20" i="31"/>
  <c r="G59" i="31"/>
  <c r="F59" i="31"/>
  <c r="E59" i="31"/>
  <c r="D59" i="31"/>
  <c r="C59" i="31"/>
  <c r="B59" i="31"/>
  <c r="C43" i="31"/>
  <c r="B43" i="31"/>
  <c r="H43" i="31" s="1"/>
  <c r="G37" i="31"/>
  <c r="F37" i="31"/>
  <c r="E37" i="31"/>
  <c r="D37" i="31"/>
  <c r="C37" i="31"/>
  <c r="B37" i="31"/>
  <c r="G30" i="31"/>
  <c r="E30" i="31"/>
  <c r="D30" i="31"/>
  <c r="B30" i="31"/>
  <c r="I16" i="31"/>
  <c r="H16" i="31"/>
  <c r="F30" i="31"/>
  <c r="C30" i="31"/>
  <c r="I37" i="31" l="1"/>
  <c r="H84" i="31"/>
  <c r="H66" i="31"/>
  <c r="I59" i="31"/>
  <c r="H59" i="31"/>
  <c r="H13" i="31"/>
  <c r="I84" i="31"/>
  <c r="I13" i="31"/>
  <c r="H30" i="31"/>
  <c r="I30" i="31"/>
  <c r="G86" i="31"/>
  <c r="G85" i="31" s="1"/>
  <c r="F86" i="31"/>
  <c r="F31" i="31" s="1"/>
  <c r="E86" i="31"/>
  <c r="E85" i="31" s="1"/>
  <c r="D86" i="31"/>
  <c r="D67" i="31" s="1"/>
  <c r="B86" i="31"/>
  <c r="B67" i="31" s="1"/>
  <c r="C63" i="31"/>
  <c r="H86" i="31" l="1"/>
  <c r="H85" i="31" s="1"/>
  <c r="I63" i="31"/>
  <c r="I66" i="31" s="1"/>
  <c r="C66" i="31"/>
  <c r="C86" i="31" s="1"/>
  <c r="C85" i="31" s="1"/>
  <c r="B31" i="31"/>
  <c r="G31" i="31"/>
  <c r="G67" i="31"/>
  <c r="G60" i="31"/>
  <c r="G44" i="31"/>
  <c r="G38" i="31"/>
  <c r="G14" i="31"/>
  <c r="F85" i="31"/>
  <c r="F14" i="31"/>
  <c r="F67" i="31"/>
  <c r="F60" i="31"/>
  <c r="F44" i="31"/>
  <c r="F38" i="31"/>
  <c r="E44" i="31"/>
  <c r="E60" i="31"/>
  <c r="E67" i="31"/>
  <c r="E38" i="31"/>
  <c r="E31" i="31"/>
  <c r="E14" i="31"/>
  <c r="D85" i="31"/>
  <c r="D38" i="31"/>
  <c r="D14" i="31"/>
  <c r="D31" i="31"/>
  <c r="D44" i="31"/>
  <c r="D60" i="31"/>
  <c r="B60" i="31"/>
  <c r="B14" i="31"/>
  <c r="B44" i="31"/>
  <c r="B38" i="31"/>
  <c r="B85" i="31"/>
  <c r="C67" i="31" l="1"/>
  <c r="C60" i="31"/>
  <c r="C44" i="31"/>
  <c r="H31" i="31"/>
  <c r="H60" i="31"/>
  <c r="H14" i="31"/>
  <c r="H44" i="31"/>
  <c r="H67" i="31"/>
  <c r="I86" i="31"/>
  <c r="I44" i="31" s="1"/>
  <c r="H38" i="31"/>
  <c r="C14" i="31"/>
  <c r="C31" i="31"/>
  <c r="C38" i="31"/>
  <c r="I85" i="31" l="1"/>
  <c r="I31" i="31"/>
  <c r="I60" i="31"/>
  <c r="I14" i="31"/>
  <c r="I38" i="31"/>
  <c r="I67" i="31"/>
</calcChain>
</file>

<file path=xl/sharedStrings.xml><?xml version="1.0" encoding="utf-8"?>
<sst xmlns="http://schemas.openxmlformats.org/spreadsheetml/2006/main" count="5064" uniqueCount="1915">
  <si>
    <t>รายละเอียดโครงการพัฒนา</t>
  </si>
  <si>
    <t>ที่</t>
  </si>
  <si>
    <t>โครงการ</t>
  </si>
  <si>
    <t xml:space="preserve">วัตถุประสงค์ </t>
  </si>
  <si>
    <t>เป้าหมาย</t>
  </si>
  <si>
    <t xml:space="preserve">งบประมาณและที่มา </t>
  </si>
  <si>
    <t>(บาท)</t>
  </si>
  <si>
    <t>ผลลัพธ์ที่คาดว่าจะได้รับ</t>
  </si>
  <si>
    <t>หน่วยงาน</t>
  </si>
  <si>
    <t>ที่รับผิดชอบ</t>
  </si>
  <si>
    <t>งบประมาณ</t>
  </si>
  <si>
    <t>รวม</t>
  </si>
  <si>
    <t>ปี 2559</t>
  </si>
  <si>
    <t>บัญชีสรุปโครงการพัฒนา</t>
  </si>
  <si>
    <t>ยุทธศาสตร์/แนวทาง</t>
  </si>
  <si>
    <t>รวม 3 ปี</t>
  </si>
  <si>
    <t>จำนวน</t>
  </si>
  <si>
    <t>รวมทั้งสิ้น</t>
  </si>
  <si>
    <t>โครงการ/กิจกรรม</t>
  </si>
  <si>
    <t>(ผลผลิตของโครงการ)</t>
  </si>
  <si>
    <t>ตัวชี้วัด</t>
  </si>
  <si>
    <t>(KPI)</t>
  </si>
  <si>
    <t>ปี 2560</t>
  </si>
  <si>
    <t>ครัวเรือน</t>
  </si>
  <si>
    <t>องค์การบริหารส่วนตำบลเนินขี้เหล็ก</t>
  </si>
  <si>
    <t>กองช่าง</t>
  </si>
  <si>
    <t>หมู่ที่ 1</t>
  </si>
  <si>
    <t>เพื่อให้ประชาชนได้มีน้ำ</t>
  </si>
  <si>
    <t>สำหรับใช้ในการอุปโภค-</t>
  </si>
  <si>
    <t>บริโภคอย่างเพียงพอ</t>
  </si>
  <si>
    <t>ประชาชนมีน้ำสำหรับ</t>
  </si>
  <si>
    <t>อุปโภค-บริโภค จำนวน</t>
  </si>
  <si>
    <t>สำนักงาน</t>
  </si>
  <si>
    <t>ปลัด</t>
  </si>
  <si>
    <t>(งบ อปท.)</t>
  </si>
  <si>
    <t>ยุทธศาสตร์จังหวัดที่ 1  การสร้างมูลค่าเพิ่มทางการเกษตร การค้าและอุตสาหกรรมการเกษตรที่สมดุล</t>
  </si>
  <si>
    <t>ยุทธศาสตร์จังหวัดที่ 1  การพัฒนาคนให้มีคุณภาพชีวิตที่ดีมีคุณธรรมนำความรู้และเกิดความผาสุก</t>
  </si>
  <si>
    <t>จัดตั้งกลุ่มน้ำมันชุมชน</t>
  </si>
  <si>
    <t>เพื่อการเกษตร โดย</t>
  </si>
  <si>
    <t>การก่อสร้างปั้มน้ำมัน</t>
  </si>
  <si>
    <t>ประกอบด้วย หัวบีบ</t>
  </si>
  <si>
    <t>ถังน้ำมัน เป็นต้น</t>
  </si>
  <si>
    <t>เพื่อให้ประชาชนมีน้ำมันไว้</t>
  </si>
  <si>
    <t>ใช้ในชุมชนในรูปของกลุ่ม</t>
  </si>
  <si>
    <t>เกษตรเพื่อลดต้นทุนการผลิต</t>
  </si>
  <si>
    <t>กลุ่ม</t>
  </si>
  <si>
    <t>เกษตรกร</t>
  </si>
  <si>
    <t>ประชาชนมีต้นทุนการผลิต</t>
  </si>
  <si>
    <t>ทางการเกษตรที่ต่ำลง</t>
  </si>
  <si>
    <t>เพื่อช่วยให้เกษตรกรมีต้นทุน</t>
  </si>
  <si>
    <t>การผลิตที่ต่ำลง</t>
  </si>
  <si>
    <t>ยุทธศาสตร์จังหวัดที่ 4  การสร้างความเข้มแข็งของชุมชนตามแนวปรัชญาเศรษฐกิจพอเพียง</t>
  </si>
  <si>
    <t xml:space="preserve"> -  ยุทธศาสตร์การพัฒนาของ อปท.ในเขตจังหวัดที่  5   การจัดระเบียบชุมชน สังคมและการรักษาความสงบเรียบร้อย</t>
  </si>
  <si>
    <t xml:space="preserve">องค์การบริหารส่วนตำบลเนินขี้เหล็ก  </t>
  </si>
  <si>
    <t>รับผิดชอบ</t>
  </si>
  <si>
    <t>คิดเป็นร้อยละ</t>
  </si>
  <si>
    <t xml:space="preserve">บาท </t>
  </si>
  <si>
    <t>ส่งเสริมการป้องกันและบรรเทาสาธารณภัย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</si>
  <si>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</si>
  <si>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แบบ ผ.03</t>
  </si>
  <si>
    <t>แบบ ผ.01</t>
  </si>
  <si>
    <t xml:space="preserve"> ยุทธศาสาตร์ที่ 1 การพัฒนาโครงสร้างพื้นฐานและการสร้างมูลค่าเพิ่มทางการเกษตร</t>
  </si>
  <si>
    <t>พัฒนาแหล่งน้ำเพื่อการเกษตรและอุปโภคบริโภค</t>
  </si>
  <si>
    <t>พัฒนาการคมนาคมและการขนส่งสินค้า</t>
  </si>
  <si>
    <t>พัฒนาการสาธารณูปโภคและสาธาณูปการ</t>
  </si>
  <si>
    <t>พัฒนาทรัพยากรดินที่ใช้เพื่อการเกษตร</t>
  </si>
  <si>
    <t>ยุทธศาสตร์ที่ 2 การพัฒนาการศึกษาและส่งเสริมคุณภาพชีวิต</t>
  </si>
  <si>
    <t>ส่งเสริมอาชีพเพื่อเพิ่มรายได้ให้แก่ประชาชนตามแนวทางปรัชญาเศรษฐกิจพอเพียง</t>
  </si>
  <si>
    <t>สงเคราะห์และพัฒนาคุณภาพชีวิตเด็ก สตรี ผู้สูงอายุ ผู้ด้อยโอกาสทางสังคมให้พึ่งพาตนเองได้</t>
  </si>
  <si>
    <t>ส่งเสริมการศึกษาให้แก่ประชาชนอย่างมีคุณภาพพร้อมเข้าสู่ประชาคมอาเซียน</t>
  </si>
  <si>
    <t>ส่งเสริมการสาธารณสุขให้ประชาชนมีสุขภาวะที่ดี</t>
  </si>
  <si>
    <t>ส่งเสริมและสนับสนุนให้เด็ก เยาวชนและประชาชนได้ออกกำลังกายเพื่อพัฒนาตนเองสู่ความเป็นเลิศ</t>
  </si>
  <si>
    <t>ยุทธศาสรต์ที่ 3 การอนุรักษ์และสืบสานศาสนา ศิลปววัฒนธรรม ประเพณี ภูมิปัญญาท้องถิ่นและปราชญ์ชาวบ้าน</t>
  </si>
  <si>
    <t>อนุรักษ์ฟื้นฟู บูรณะและสืบสานศาสนา ศิลปวัฒนธรรม ประเพณีและภูมิปัญญาท้องถิ่น</t>
  </si>
  <si>
    <t>ส่งเสริมและสนับสนุนองค์ความรู้เกี่ยวกับศาสนา ศิลปวัฒนธรรม ประเพณี ภูมิปัญญาท้องถิ่น และปราชญ์ชาวบ้าน</t>
  </si>
  <si>
    <t>ยุทธศาสตร์ที่ 4 การจัดระเบียบชุมชน สังคม และการรักษาความสงบเรียบร้อย</t>
  </si>
  <si>
    <t>ส่งเสริมการรักษาความสงบเรียบร้อยและความปลอดภัยในชีวิตและทรัพย์สิน</t>
  </si>
  <si>
    <t>ยุทธศาสตร์ที่ 5 การป้องกันและแก้ไขปัญหายาเสพติด</t>
  </si>
  <si>
    <t>ส่งเสริมและสนับสนุนการเฝ้าระวังการแพร่ระบาดของยาเสพติดทุกประเภทในชุมชน</t>
  </si>
  <si>
    <t>ส่งเสริมและสนับสนุน รณรงค์ให้เด็ก เยาวชนและประชาชน ละ เลิกและไม่เกี่ยวข้องกับยาเสพติด</t>
  </si>
  <si>
    <t>ส่งเสริมและสนับสนุนการบำบัดฟื้นฟู สภาพร่างกายและจิตใจของผู้เสพยาเสพติดให้คืนสู่สภาพปกติ</t>
  </si>
  <si>
    <t>ยุทธศาสตร์ที่ 6 การบริหารจัดการทรัพยากรธรรมชาติและสิ่งแวดล้อมให้มีประสิทธิภาพอย่างยั่งยืน</t>
  </si>
  <si>
    <t>อนุรักษ์และบริหารจัดการทรัพยากรธรรมชาติย่างยั่งยืน</t>
  </si>
  <si>
    <t>ควบคุมและดูแลคุณภาพสิ่งแวดล้อมให้อยู่ในสภาพที่ดี</t>
  </si>
  <si>
    <t>ส่งเสริมสนับสนุนการใช้พลังงานทดแทนเพื่อชุมชน</t>
  </si>
  <si>
    <t>ป้องกันและบรรเทาผลกระทบจากภัยพิบัติ</t>
  </si>
  <si>
    <t>ยุทธศาสตร์ที่ 7 การสร้างธรรมาภิบาลและการบริหารกิจการบ้านเมืองที่ดี</t>
  </si>
  <si>
    <t>ส่งเสริมและสนับสนุนให้ทุกภาคส่วนมีส่วนร่วมในการพัฒนาท้องถิ่น</t>
  </si>
  <si>
    <t>เพิ่มประสิทธิภาพการปฏิบัติราชการและการให้บริการประชาชนแก่องค์กรปกครองส่วนท้องถิ่นและหน่วยงานอื่น</t>
  </si>
  <si>
    <t>ส่งเสริมระบบธรรมาภิบาลในการพัฒนาท้องถิ่น</t>
  </si>
  <si>
    <t>ส่งเสริมการปกครองในระบอบประชาธิปไตยอันมีพระมหากษัตริย์เป็นประมุข</t>
  </si>
  <si>
    <t>เตรียมความพร้อมให้แก่องค์กรปกครองส่วนท้องถิ่น เพื่อรองรับการเข้าสู่ประชาคมอาเซียน</t>
  </si>
  <si>
    <t xml:space="preserve"> -  ยุทธศาสตร์การพัฒนาของ อปท.ในเขตจังหวัดที่  1   การพัฒนาโครงสร้างพื้นฐาน ด้านพาณิชยกรรม อุตสาหกรรม เกษตรกรรม การท่องเที่ยว และสร้างมูลค่าเพิ่มทางการเกษตร</t>
  </si>
  <si>
    <t>1.  ยุทธศาสตร์  การพัฒนาโครงสร้างพื้นฐานและการสร้างมูลค่าเพิ่มทางการเกษตร</t>
  </si>
  <si>
    <r>
      <rPr>
        <b/>
        <sz val="16"/>
        <color theme="1"/>
        <rFont val="TH SarabunIT๙"/>
        <family val="2"/>
      </rPr>
      <t>1.1  แนวทางการพัฒนา</t>
    </r>
    <r>
      <rPr>
        <sz val="16"/>
        <color theme="1"/>
        <rFont val="TH SarabunIT๙"/>
        <family val="2"/>
      </rPr>
      <t xml:space="preserve">   พัฒนาแหล่งน้ำเพื่อการเกษตรและอุปโภคบริโภค</t>
    </r>
  </si>
  <si>
    <t>2560</t>
  </si>
  <si>
    <t>2561</t>
  </si>
  <si>
    <r>
      <rPr>
        <b/>
        <sz val="16"/>
        <color theme="1"/>
        <rFont val="TH SarabunIT๙"/>
        <family val="2"/>
      </rPr>
      <t xml:space="preserve">1.  ยุทธศาสตร์  </t>
    </r>
    <r>
      <rPr>
        <sz val="16"/>
        <color theme="1"/>
        <rFont val="TH SarabunIT๙"/>
        <family val="2"/>
      </rPr>
      <t>การพัฒนาโครงสร้างพื้นฐานและการสร้างมูลค่าเพิ่มทางการเกษตร</t>
    </r>
  </si>
  <si>
    <r>
      <rPr>
        <b/>
        <sz val="16"/>
        <color theme="1"/>
        <rFont val="TH SarabunIT๙"/>
        <family val="2"/>
      </rPr>
      <t>1.2  แนวทางการพัฒนา</t>
    </r>
    <r>
      <rPr>
        <sz val="16"/>
        <color theme="1"/>
        <rFont val="TH SarabunIT๙"/>
        <family val="2"/>
      </rPr>
      <t xml:space="preserve">   พัฒนาการคมนาคมและการขนส่งสินค้า</t>
    </r>
  </si>
  <si>
    <t xml:space="preserve"> -  ยุทธศาสตร์การพัฒนาของ อปท.ในเขตจังหวัดที่  1   การพัฒนาโครงสร้างพื้นฐาน ด้านพาณิชยกรรม อุตสาหกรรม เกษตรกรรม การท่องเที่ยวและสร้างมูลค่าเพิ่มทางการเกษตร</t>
  </si>
  <si>
    <r>
      <rPr>
        <b/>
        <sz val="16"/>
        <color theme="1"/>
        <rFont val="TH SarabunIT๙"/>
        <family val="2"/>
      </rPr>
      <t>1.3  แนวทางการพัฒนา</t>
    </r>
    <r>
      <rPr>
        <sz val="16"/>
        <color theme="1"/>
        <rFont val="TH SarabunIT๙"/>
        <family val="2"/>
      </rPr>
      <t xml:space="preserve">   พัฒนาการสาธารณูปโภคและสาธารณูปการ</t>
    </r>
  </si>
  <si>
    <r>
      <rPr>
        <b/>
        <sz val="16"/>
        <color theme="1"/>
        <rFont val="TH SarabunIT๙"/>
        <family val="2"/>
      </rPr>
      <t>1.4  แนวทางการพัฒนา</t>
    </r>
    <r>
      <rPr>
        <sz val="16"/>
        <color theme="1"/>
        <rFont val="TH SarabunIT๙"/>
        <family val="2"/>
      </rPr>
      <t xml:space="preserve">   พัฒนาทรัพยากรดินที่ใช้เพื่อการเกษตร</t>
    </r>
  </si>
  <si>
    <t xml:space="preserve"> -  ยุทธศาสตร์การพัฒนาของ อปท.ในเขตจังหวัดที่  3   การพัฒนาการศึกษาและส่งเสริมคุณภาพชีวิต</t>
  </si>
  <si>
    <r>
      <rPr>
        <b/>
        <sz val="16"/>
        <color theme="1"/>
        <rFont val="TH SarabunIT๙"/>
        <family val="2"/>
      </rPr>
      <t xml:space="preserve">2.  ยุทธศาสตร์  </t>
    </r>
    <r>
      <rPr>
        <sz val="16"/>
        <color theme="1"/>
        <rFont val="TH SarabunIT๙"/>
        <family val="2"/>
      </rPr>
      <t>การพัฒนาการศึกษาและส่งเสริมคุณภาพชีวิต</t>
    </r>
  </si>
  <si>
    <r>
      <rPr>
        <b/>
        <sz val="16"/>
        <color theme="1"/>
        <rFont val="TH SarabunIT๙"/>
        <family val="2"/>
      </rPr>
      <t>2.1  แนวทางการพัฒนา</t>
    </r>
    <r>
      <rPr>
        <sz val="16"/>
        <color theme="1"/>
        <rFont val="TH SarabunIT๙"/>
        <family val="2"/>
      </rPr>
      <t xml:space="preserve">   ส่งเสริมอาชีพเพื่อเพิ่มรายได้ให้แก่ประชาชนตามแนวทางปรัชญาเศรษฐกิจพอเพียง</t>
    </r>
  </si>
  <si>
    <r>
      <rPr>
        <b/>
        <sz val="16"/>
        <color theme="1"/>
        <rFont val="TH SarabunIT๙"/>
        <family val="2"/>
      </rPr>
      <t>2.3  แนวทางการพัฒนา</t>
    </r>
    <r>
      <rPr>
        <sz val="16"/>
        <color theme="1"/>
        <rFont val="TH SarabunIT๙"/>
        <family val="2"/>
      </rPr>
      <t xml:space="preserve">   ส่งเสริมการศึกษาให้แก่ประชาชนอย่างมีคุณภาพ พร้อมเข้าสู่ประชาคมอาเซียน</t>
    </r>
  </si>
  <si>
    <r>
      <rPr>
        <b/>
        <sz val="16"/>
        <color theme="1"/>
        <rFont val="TH SarabunIT๙"/>
        <family val="2"/>
      </rPr>
      <t>2.4  แนวทางการพัฒนา</t>
    </r>
    <r>
      <rPr>
        <sz val="16"/>
        <color theme="1"/>
        <rFont val="TH SarabunIT๙"/>
        <family val="2"/>
      </rPr>
      <t xml:space="preserve">   ส่งเสริมการสาธารณสุขให้ประชาชนมีสุขภาวะที่ดี</t>
    </r>
  </si>
  <si>
    <r>
      <rPr>
        <b/>
        <sz val="16"/>
        <color theme="1"/>
        <rFont val="TH SarabunIT๙"/>
        <family val="2"/>
      </rPr>
      <t>2.5  แนวทางการพัฒนา</t>
    </r>
    <r>
      <rPr>
        <sz val="16"/>
        <color theme="1"/>
        <rFont val="TH SarabunIT๙"/>
        <family val="2"/>
      </rPr>
      <t xml:space="preserve">   ส่งเสริมและสนับสนุนให้เด็ก เยาวชนและประชาชนได้ออกกำลังกายเพื่อพัฒนาตนเองสู่ความเป็นเลิศ</t>
    </r>
  </si>
  <si>
    <t xml:space="preserve"> -  ยุทธศาสตร์การพัฒนาของ อปท.ในเขตจังหวัดที่  4   การอนุรักษ์และสืบสานประเพณีและภูมิปัญญาท้องถิ่น</t>
  </si>
  <si>
    <t xml:space="preserve"> -  ยุทธศาสตร์การพัฒนาของ อปท.ในเขตจังหวัดที่  6  การป้องกันและแก้ไขปัญหายาเสพติด</t>
  </si>
  <si>
    <r>
      <rPr>
        <b/>
        <sz val="16"/>
        <color theme="1"/>
        <rFont val="TH SarabunIT๙"/>
        <family val="2"/>
      </rPr>
      <t xml:space="preserve">3.  ยุทธศาสตร์  </t>
    </r>
    <r>
      <rPr>
        <sz val="16"/>
        <color theme="1"/>
        <rFont val="TH SarabunIT๙"/>
        <family val="2"/>
      </rPr>
      <t>การอนุรักษ์และสืบสานศาสนา ศิลปวัฒนธรรม ประเพณี ภูมิปัญญาท้องถิ่นและปราชญ์ชาวบ้าน</t>
    </r>
  </si>
  <si>
    <r>
      <rPr>
        <b/>
        <sz val="16"/>
        <color theme="1"/>
        <rFont val="TH SarabunIT๙"/>
        <family val="2"/>
      </rPr>
      <t>3.1  แนวทางการพัฒนา</t>
    </r>
    <r>
      <rPr>
        <sz val="16"/>
        <color theme="1"/>
        <rFont val="TH SarabunIT๙"/>
        <family val="2"/>
      </rPr>
      <t xml:space="preserve">   อนุรักษ์ ฟื้นฟู บูรณะและสืบสานศาสนา ศิลปวัฒนธรรมประเพณีและภูมิปัญญาท้องถิ่น</t>
    </r>
  </si>
  <si>
    <t>โครงการจัดซื้อปุ๋ยเคมีสำหรับสนับสนุน</t>
  </si>
  <si>
    <t>กลุ่มเกษตรกร หมู่ที่ 1</t>
  </si>
  <si>
    <t>โครงการจัดซื้อปุ๋ยเคมี</t>
  </si>
  <si>
    <t>สูตร 46-0-0 จำนวน</t>
  </si>
  <si>
    <t>10 ตัน ๆ ละ 13,000</t>
  </si>
  <si>
    <t>ประชาชนมีต้นทุนการ</t>
  </si>
  <si>
    <t>ผลิตที่ต่ำลง จำนวน</t>
  </si>
  <si>
    <t>โครงการจัดตั้งกลุ่มน้ำมันชุมชน</t>
  </si>
  <si>
    <t>ชุมชนเพื่อการเกษตร</t>
  </si>
  <si>
    <t>โครงการปรับปรุงระบบประปา</t>
  </si>
  <si>
    <t>โครงการปรับปรุงระบบ</t>
  </si>
  <si>
    <t>ประปาหมู่บ้าน</t>
  </si>
  <si>
    <t>ครัวเรือนผู้</t>
  </si>
  <si>
    <t>ใช้น้ำประปา</t>
  </si>
  <si>
    <t>1 ครั้ง/ปี</t>
  </si>
  <si>
    <t>2.2  แนวทางการพัฒนา สงเคราะห์และพัฒนาคุณภาพชีวิตเด็ก สตรี ผู้สูงอายุ ผู้ด้อยโอกาสทางสังคมให้พึ่งพาตนเองได้</t>
  </si>
  <si>
    <t>ร้อยละ</t>
  </si>
  <si>
    <t>ของผู้เข้าร่วม</t>
  </si>
  <si>
    <t>ปี 2561</t>
  </si>
  <si>
    <t xml:space="preserve">     1.1 แนวทางพัฒนาแหล่งน้ำเพื่อการเกษตรและอุปโภคบริโภค</t>
  </si>
  <si>
    <t xml:space="preserve">    1.2  แนวทางพัฒนาการคมนาคมและการขนส่งสินค้า</t>
  </si>
  <si>
    <t xml:space="preserve">    1.3  แนวทางพัฒนาการสาธารณูปโภคและสาธารณูปการ</t>
  </si>
  <si>
    <t xml:space="preserve">    1.4  แนวทางพัฒนาทรัพยากรดินที่ใช้เพื่อการเกษตร</t>
  </si>
  <si>
    <t>1. ยุทธศาสตร์การพัฒนาโครงสร้างพื้นฐานและการสร้างมูลค่าเพิ่มทางการเกษตร</t>
  </si>
  <si>
    <t>2.  ยุทธศาสตร์การพัฒนาการศึกษาและส่งเสริมคุณภาพชีวิต</t>
  </si>
  <si>
    <t xml:space="preserve">     2.1  แนวทางส่งเสริมอาชีพเพื่อเพิ่มรายได้ให้แก่ประชาชนตามแนวทาง</t>
  </si>
  <si>
    <t xml:space="preserve">           ปรัชญาเศรษฐกิจพอเพียง</t>
  </si>
  <si>
    <t xml:space="preserve">     2.2  แนวทางสงเคราะห์และพัฒนาคุณภาพชีวิตเด็ก สตรี ผู้สูงอายุ ผู้ด้อยโอกาส</t>
  </si>
  <si>
    <t xml:space="preserve">            ทางสังคมให้พึ่งพาตนเองได้</t>
  </si>
  <si>
    <t xml:space="preserve">     2.3  แนวทางส่งเสริมการศึกษาให้แก่ประชาชนอย่างมีคุณภาพพร้อมเข้าสู่</t>
  </si>
  <si>
    <t xml:space="preserve">            ประชาคมอาเซียน</t>
  </si>
  <si>
    <t xml:space="preserve">     2.4  แนวทางส่งเสริมการสาธารณสุขให้แก่ประชาชนมีสุขภาวะที่ดี</t>
  </si>
  <si>
    <t xml:space="preserve">     2.5  แนวทางส่งเสริมและสนับสนุนให้เด็ก เยาวชนและประชาชนได้ออก</t>
  </si>
  <si>
    <t xml:space="preserve">            กำลังกายเพื่อพัฒนาตนเองสู่ความเป็นเลิศ</t>
  </si>
  <si>
    <t xml:space="preserve">     3.1  แนวทางอนุรักษ์ ฟื้นฟู บูรณะและสืบสานศาสนา ศิลปวัฒนธรรม</t>
  </si>
  <si>
    <t xml:space="preserve">            ประเพณีและภูมิปัญญาท้องถิ่น</t>
  </si>
  <si>
    <t xml:space="preserve">     3.2  แนวทางส่งเสริมและสนับสนุนองค์ความรู้เกี่ยวกับศาสนา ศิลปวัฒนธรรม</t>
  </si>
  <si>
    <t xml:space="preserve">            ประเพณีและปราชญ์ชาวบ้าน</t>
  </si>
  <si>
    <t>4. ยุทธศาสตร์การจัดระเบียบชุมชน สังคมและการรักษาความสงบเรียบร้อย</t>
  </si>
  <si>
    <r>
      <t xml:space="preserve">    </t>
    </r>
    <r>
      <rPr>
        <sz val="14"/>
        <rFont val="TH SarabunIT๙"/>
        <family val="2"/>
      </rPr>
      <t xml:space="preserve"> 4.1 </t>
    </r>
    <r>
      <rPr>
        <b/>
        <sz val="14"/>
        <rFont val="TH SarabunIT๙"/>
        <family val="2"/>
      </rPr>
      <t xml:space="preserve"> </t>
    </r>
    <r>
      <rPr>
        <sz val="14"/>
        <rFont val="TH SarabunIT๙"/>
        <family val="2"/>
      </rPr>
      <t>แนวทางส่งเสริมการป้องกันและบรรเทาสาธารณภัย</t>
    </r>
  </si>
  <si>
    <r>
      <t xml:space="preserve">     </t>
    </r>
    <r>
      <rPr>
        <sz val="14"/>
        <rFont val="TH SarabunIT๙"/>
        <family val="2"/>
      </rPr>
      <t>4.2  แนวทางส่งเสริมการรักษาความสงบเรียบร้อยและความปลอดภัยในชีวิต</t>
    </r>
  </si>
  <si>
    <t xml:space="preserve">            และทรัพย์สิน</t>
  </si>
  <si>
    <t>5. ยุทธศาสตร์การป้องกันและแก้ไขปัญหายาเสพติด</t>
  </si>
  <si>
    <t xml:space="preserve">     5.1  แนวทางส่งเสริมและสนับสนุนการเฝ้าระวังการแพร่ระบาดของยาเสพติด</t>
  </si>
  <si>
    <t xml:space="preserve">            ทุกประเภทในชุมชน</t>
  </si>
  <si>
    <t xml:space="preserve">     5.2  แนวทางส่งเสริมและสนับสนุน รณรงค์ให้เด็ก เยาวชนและประชาชน ละ</t>
  </si>
  <si>
    <t xml:space="preserve">           เลิก และไม่เกี่ยวข้องกับยาเสพติด</t>
  </si>
  <si>
    <t xml:space="preserve">    5.3  แนวทางการส่งเสริมและสนับสนุนการบำบัดฟื้นฟู สภาพร่างกายและจิตใจ</t>
  </si>
  <si>
    <t xml:space="preserve">           ของผู้เสพยาเสพติดให้คืนสู่สภาพปกติ</t>
  </si>
  <si>
    <t>6. ยุทธศาสตร์การบริหารจัดการทรัพยากรธรรมชาติและสิ่งแวดล้อมให้มีประสิทธิภาพอย่างยั่งยืน</t>
  </si>
  <si>
    <t xml:space="preserve">     6.1  แนวทางอนุรักษ์และบริหารจัดการทรัพยากรธรรมชาติอย่างยั่งยืน</t>
  </si>
  <si>
    <t xml:space="preserve">     6.2  แนวทางควบคุมและดูแลคุณภาพสิ่งแวดล้อมให้อยู่ในสภาพที่ดี</t>
  </si>
  <si>
    <t xml:space="preserve">     6.3  แนวทางส่งเสริมสนับสนุนการใช้พลังงานทดแทนเพื่อชุมชน</t>
  </si>
  <si>
    <t xml:space="preserve">     6.4  แนวทางป้องกันและบรรเทาผลกระทบจากภัยพิบัติ</t>
  </si>
  <si>
    <t>7. ยุทธศาสตร์การสร้างธรรมาภิบาลและการบริหารกิจการบ้านเมืองที่ดี</t>
  </si>
  <si>
    <t xml:space="preserve">     7.1  แนวทางส่งเสริมและสนับสนุนให้ทุกภาคส่วนมีส่วนร่วมในการพัฒนาท้องถิ่น</t>
  </si>
  <si>
    <t xml:space="preserve">     7.2  แนวทางเพิ่มประสิทธิภาพการปฏิบัติราชการและการให้บริการประชาชน</t>
  </si>
  <si>
    <t xml:space="preserve">            แก่องค์กรปกครองส่วนท้องถิ่นและหน่วยงานอื่น</t>
  </si>
  <si>
    <t xml:space="preserve">     7.3  แนวทางส่งเสริมระบบธรรมาภิบาลในการพัฒนาท้องถิ่น</t>
  </si>
  <si>
    <t xml:space="preserve">     7.4  แนวทางส่งเสริมการปกครองในระบอบประชาธิปไตยอันมีพระมหากษัตริย์</t>
  </si>
  <si>
    <t xml:space="preserve">            เป็นประมุข</t>
  </si>
  <si>
    <t xml:space="preserve">     7.5  แนวทางเตรียมความพร้อมให้แก่องค์กรปกครองท้องถิ่น เพื่อรองรับ</t>
  </si>
  <si>
    <t xml:space="preserve">            การเข้าสู่ประชาคมอาเซียน</t>
  </si>
  <si>
    <t>3. ยุทธศาสตร์การอนุรักษ์และสืบสานศาสนา ศิลปวัฒนธรรม ประเพณี ภูมิปัญญาท้องถิ่นและปราชญ์ชาวบ้าน</t>
  </si>
  <si>
    <t>แผนพัฒนาสามปี  (พ.ศ. 2560-2562)</t>
  </si>
  <si>
    <t>แผนพัฒนาสามปี  (พ.ศ. 2560 - 2562)</t>
  </si>
  <si>
    <t>โครงการก่อสร้างท่อเหลี่ยม คสล. จำนวน</t>
  </si>
  <si>
    <t>2 จุด หมู่ที่ 1</t>
  </si>
  <si>
    <t>ก่อสร้างท่อเหลี่ยม คสล.</t>
  </si>
  <si>
    <t xml:space="preserve">จำนวน 2 จุด จุดที่ 1 </t>
  </si>
  <si>
    <t>บริเวณลานตากผลผลิตทาง</t>
  </si>
  <si>
    <t>การเกษตร ท่อเหลี่ยม คสล.</t>
  </si>
  <si>
    <t>ขนาด 1.20x1.20 ม.</t>
  </si>
  <si>
    <t>จำนวน 20 ท่อน (คู่) เทรีน</t>
  </si>
  <si>
    <t>พร้อมหูช้าง จุดที่ 2 บริเวณ</t>
  </si>
  <si>
    <t>สายนานายสมบูรณ์ อิ่มขำ</t>
  </si>
  <si>
    <t>ท่อเหลี่ยม คสล. ขนาด</t>
  </si>
  <si>
    <t>1.20x1.20 ม. จำนวน</t>
  </si>
  <si>
    <t>20 ท่อน (คู่) เทรีนพร้อม</t>
  </si>
  <si>
    <t>หูช้าง</t>
  </si>
  <si>
    <t>2562</t>
  </si>
  <si>
    <t>เพื่อให้เกษตรกรมีสำหรับ</t>
  </si>
  <si>
    <t>ทำการเพาะปลูกได้อย่าง</t>
  </si>
  <si>
    <t xml:space="preserve">เพียงพอ </t>
  </si>
  <si>
    <t>เพื่อป้องกันและแก้ไขปัญหา</t>
  </si>
  <si>
    <t>น้ำท่วมพื้นที่ทำการเกษตร</t>
  </si>
  <si>
    <t>ของเกษตรกร</t>
  </si>
  <si>
    <t>ท่อเหลี่ยม</t>
  </si>
  <si>
    <t>2 จุด</t>
  </si>
  <si>
    <t>เกษตรกรมีน้ำสำหรับทำ</t>
  </si>
  <si>
    <t>การเพาะปลูกในพื้นที่</t>
  </si>
  <si>
    <t>จำนวน 33 ครัวเรือน</t>
  </si>
  <si>
    <t>โครงการก่อสร้างถนน คสล. หมู่ที่ 1</t>
  </si>
  <si>
    <t>ก่อสร้างถนน คสล.สาย</t>
  </si>
  <si>
    <t>นานายประทีป พงธ์ธัญการ</t>
  </si>
  <si>
    <t>ขนาดกว้าง 4 ม.  หนา</t>
  </si>
  <si>
    <t>0.15 ม. ยาว 1,000 ม.</t>
  </si>
  <si>
    <t>ถนน คสล.</t>
  </si>
  <si>
    <t>1,000 ม.</t>
  </si>
  <si>
    <t>ประชาชนมีทางคมนาคม</t>
  </si>
  <si>
    <t>ที่สะดวกใช้ในทุกฤดูกาล</t>
  </si>
  <si>
    <t>และปราศจากฝุ่นละออง</t>
  </si>
  <si>
    <t>เพื่อให้ประชาชนมีทาง</t>
  </si>
  <si>
    <t>คมนาคมใช้ที่สะดวก</t>
  </si>
  <si>
    <t>ทุกฤดูกาลและปราศจาก</t>
  </si>
  <si>
    <t>ฝุ่นละออง</t>
  </si>
  <si>
    <t>โครงการก่อสร้างถนนพูนดิน พร้อมลง</t>
  </si>
  <si>
    <t>ลูกรัง หมู่ที่ 1</t>
  </si>
  <si>
    <t>เพื่อให้เกษตรกรมีทาง</t>
  </si>
  <si>
    <t>สัญจรและขนส่งพืชผล</t>
  </si>
  <si>
    <t>ทางการเกษตรได้ทุก</t>
  </si>
  <si>
    <t>ฤดูกาล</t>
  </si>
  <si>
    <t>ก่อสร้างถนนพูนดิน</t>
  </si>
  <si>
    <t>พร้อมลงลูกรัง สายนา</t>
  </si>
  <si>
    <t>นางสมรส ปราณี ถึง</t>
  </si>
  <si>
    <t>นานายอุบล ขนาดกว้าง</t>
  </si>
  <si>
    <t>4 ม. ยาว 2,000 ม.</t>
  </si>
  <si>
    <t>สูง 1 ม.</t>
  </si>
  <si>
    <t>ถนนพูนดิน</t>
  </si>
  <si>
    <t>พร้อมลงลูกรัง</t>
  </si>
  <si>
    <t>2,000 ม.</t>
  </si>
  <si>
    <t>ที่ใช้สัญจรและขนส่งพืช</t>
  </si>
  <si>
    <t>ผลทางการเกษตรได้ทุก</t>
  </si>
  <si>
    <t>ฤดูกาล จำนวน 33</t>
  </si>
  <si>
    <t>พร้อมลงลูกรังและวางท่อ</t>
  </si>
  <si>
    <t>กลม ขนาด 60 จำนวน</t>
  </si>
  <si>
    <t>2 จุด ประมาณ 8 ท่อน</t>
  </si>
  <si>
    <t>สายนานางลำไย เชี่ยว</t>
  </si>
  <si>
    <t>เขตวิทย์ ถึง นานางผ่อง</t>
  </si>
  <si>
    <t>สายจีน ขนาดกว้าง</t>
  </si>
  <si>
    <t>4 ม. ยาว 200 ม.</t>
  </si>
  <si>
    <t>200 ม.</t>
  </si>
  <si>
    <t>พร้อมลงลูกรังสายนา</t>
  </si>
  <si>
    <t>นายสาโรจน์  ใจกล้า</t>
  </si>
  <si>
    <t>ถึง นานางลำยวน</t>
  </si>
  <si>
    <t>สุขประเสริฐ ขนาดกว้าง</t>
  </si>
  <si>
    <t>4 ม. ยาว 1,000 ม.</t>
  </si>
  <si>
    <t>33 ครัวเรือน</t>
  </si>
  <si>
    <t>เพื่อการเกษตร หมู่ที่ 1</t>
  </si>
  <si>
    <t xml:space="preserve"> โครงการติดตั้งเสียงตามสายภายใน</t>
  </si>
  <si>
    <t>หมู่บ้าน หมู่ที่ 1</t>
  </si>
  <si>
    <t>เพื่อประชาสัมพันธ์ข้อมูล</t>
  </si>
  <si>
    <t>ข่าวสารได้อย่างทั่วถึง</t>
  </si>
  <si>
    <t>ติดตั้งเสียงตามสายภาย</t>
  </si>
  <si>
    <t>ในหมู่บ้าน หมู่ที่ 1</t>
  </si>
  <si>
    <t>ประชาชน</t>
  </si>
  <si>
    <t>ในหมู่บ้าน</t>
  </si>
  <si>
    <t>ประชาชนได้รับข้อมูล</t>
  </si>
  <si>
    <t>ข่าวสารต่าง ๆ ได้อย่าง</t>
  </si>
  <si>
    <t>ชัดเจนยิ่งขึ้น</t>
  </si>
  <si>
    <t>โครงการก่อสร้างถนน คสล. หมู่ที่ 2</t>
  </si>
  <si>
    <t>ก่อสร้างถนน คสล. สาย</t>
  </si>
  <si>
    <t>กลุ่มร่วมใจ ขนาดกว้าง</t>
  </si>
  <si>
    <t>หนา 0.15 ม.</t>
  </si>
  <si>
    <t>ระยะทาง</t>
  </si>
  <si>
    <t>ระยะยทาง</t>
  </si>
  <si>
    <t>โครงการขยายเขตประปา หมู่ที่ 2</t>
  </si>
  <si>
    <t>ขยายเขตประปากลุ่ม</t>
  </si>
  <si>
    <t>บ้านหนองกก-วัดดงจังหัน</t>
  </si>
  <si>
    <t>ยาว 500 ม. ลึก 0.50</t>
  </si>
  <si>
    <t>ม. ขุด-กลบ พร้อม</t>
  </si>
  <si>
    <t>ประสานรอยต่อเรียบร้อย</t>
  </si>
  <si>
    <t>316 ครัวเรือน</t>
  </si>
  <si>
    <t>หมู่บ้าน หมู่ที่ 2</t>
  </si>
  <si>
    <t>ในหมู่บ้าน หมู่ที่ 2</t>
  </si>
  <si>
    <t>ลูกรัง หมู่ที่ 2</t>
  </si>
  <si>
    <t>นายมานะ  โดรณ</t>
  </si>
  <si>
    <t>ขนาดกว้าง 4 ม. ยาว</t>
  </si>
  <si>
    <t>2,000 ม. สูง 1 ม.</t>
  </si>
  <si>
    <t>ฤดูกาล จำนวน 316</t>
  </si>
  <si>
    <t>โครงการขุดลอกสระน้ำสาธารณะ หมู่ที่ 2</t>
  </si>
  <si>
    <t>ขุดลอกสระน้ำสาธารณะ</t>
  </si>
  <si>
    <t xml:space="preserve">(กลุ่มท้ายดง) </t>
  </si>
  <si>
    <t>เพื่อให้เกษตรกรมีน้ำสำหรับ</t>
  </si>
  <si>
    <t>เพื่อให้ราษฎรมีน้ำสำหรับ</t>
  </si>
  <si>
    <t>อุปโภค-บริโภคอย่างเพียงพอ</t>
  </si>
  <si>
    <t>สระน้ำ</t>
  </si>
  <si>
    <t>1 ลูก</t>
  </si>
  <si>
    <t>ราษฎรมีน้ำสำหรับอุปโภค</t>
  </si>
  <si>
    <t>ก่อสร้างถนน คสล.</t>
  </si>
  <si>
    <t>สายบ้านผู้ใหญ่เอื้อน</t>
  </si>
  <si>
    <t>พูลเขตนคร ถึง บ้าน</t>
  </si>
  <si>
    <t>นางแถม เกตุสุวรรณ์</t>
  </si>
  <si>
    <t>1,000 ม. หนา 0.15 ม.</t>
  </si>
  <si>
    <t>จำนวน 316 ครัวเรือน</t>
  </si>
  <si>
    <t>จำนวน 1 แห่ง</t>
  </si>
  <si>
    <t xml:space="preserve">บริเวณบ้านนายบิว แผ่ว </t>
  </si>
  <si>
    <t>ไทยสงค์</t>
  </si>
  <si>
    <t>โครงการก่อตั้งกลุ่มอาชีพจักรสาน</t>
  </si>
  <si>
    <t>หมู่ทื่ 2</t>
  </si>
  <si>
    <t>เพื่อให้ประชาชนมีอาชีพเสริม</t>
  </si>
  <si>
    <t>ให้กับครอบครัวและใช้เวลา</t>
  </si>
  <si>
    <t>ว่างให้เกิดประโยชน์</t>
  </si>
  <si>
    <t>ส่งเสริมและสนับสนุน</t>
  </si>
  <si>
    <t>กลุ่มอาชีพจักรสาน</t>
  </si>
  <si>
    <t>ของผู้เข้า</t>
  </si>
  <si>
    <t>ร่วมกิจกรรม</t>
  </si>
  <si>
    <t>ประชาชนมีรายได้จาก</t>
  </si>
  <si>
    <t>การประกอบอาชีพเสริม</t>
  </si>
  <si>
    <t>โครงการก่อสร้างรางระบายน้ำ หมู่ที่ 3</t>
  </si>
  <si>
    <t>น้ำท่วมขัง</t>
  </si>
  <si>
    <t>ก่อสร้างรางระบายน้ำ</t>
  </si>
  <si>
    <t>หน้าบ้านผู้ใหญ่กฤษณะ</t>
  </si>
  <si>
    <t>ถึง ป้อมยาม ขนาดกว้าง</t>
  </si>
  <si>
    <t>0.40 ม. ยาว 200 ม.</t>
  </si>
  <si>
    <t>ลึกเฉลี่ย 0.50 ม.</t>
  </si>
  <si>
    <t>รางระบาย</t>
  </si>
  <si>
    <t>น้ำภายใน</t>
  </si>
  <si>
    <t>หมู่บ้าน</t>
  </si>
  <si>
    <t>ยาว</t>
  </si>
  <si>
    <t>ป้องกันและแก้ไขปัญหา</t>
  </si>
  <si>
    <t>น้ำท่วม</t>
  </si>
  <si>
    <t>ทั่วถึง</t>
  </si>
  <si>
    <t>ขุดลอกลำเหมืองใหม่</t>
  </si>
  <si>
    <t>เริ่มจากนา น.ส.เจริญ</t>
  </si>
  <si>
    <t>บูรพันธ์ เชื่อมต่อสระวัด</t>
  </si>
  <si>
    <t>เนินขี้เหล็ก ขนาดกว้าง</t>
  </si>
  <si>
    <t>3 ม. ลึก 1 ม. ก้นกว้าง</t>
  </si>
  <si>
    <t>1 ม. ยาว 200 ม.</t>
  </si>
  <si>
    <t>ขุดลอก</t>
  </si>
  <si>
    <t>ลำเหมือง</t>
  </si>
  <si>
    <t>1 สาย</t>
  </si>
  <si>
    <t>จำนวน 1,000 ไร่</t>
  </si>
  <si>
    <t>โครงการขุดลอกลำเหมืองใหม่ หมู่ที่ 3</t>
  </si>
  <si>
    <t>โครงการปรับปรุงอาคารอเนกประสงค์</t>
  </si>
  <si>
    <t>ปรับปรุงอาคารอเนก</t>
  </si>
  <si>
    <t>ประสงค์ ขนาดกว้าง</t>
  </si>
  <si>
    <t>7 ม. ยาว 12 ม.</t>
  </si>
  <si>
    <t>ร้อยละของ</t>
  </si>
  <si>
    <t>ผู้ใช้ประโยชน์</t>
  </si>
  <si>
    <t>เพื่อให้ชุมชนมีสถานที่ใน</t>
  </si>
  <si>
    <t>การจัดกิจรรมต่าง ๆ ของ</t>
  </si>
  <si>
    <t>เกษตรกร,การประชาคม</t>
  </si>
  <si>
    <t>หมู่บ้าน เช่น การจัดประชุม</t>
  </si>
  <si>
    <t>ประชาชนได้รับความ</t>
  </si>
  <si>
    <t>สะดวกในการจัดกิจกรรม</t>
  </si>
  <si>
    <t>ต่าง ๆ ในชุมชน</t>
  </si>
  <si>
    <t>กลุ่มเกษตรกร หมู่ที่ 3</t>
  </si>
  <si>
    <t>สูตร 16-8-8 จำนวน</t>
  </si>
  <si>
    <t>10 ตัน ๆ ละ 16,500</t>
  </si>
  <si>
    <t>55 ครัวเรือน</t>
  </si>
  <si>
    <t>โครงการก่อสร้างถนน คสล. หมู่ที่ 3</t>
  </si>
  <si>
    <t>สายกลางหมู่บ้าน ขนาด</t>
  </si>
  <si>
    <t>กว้าง 3 ม. ยาว 500</t>
  </si>
  <si>
    <t>ม. หนา 0.15 ม.</t>
  </si>
  <si>
    <t>500 ม.</t>
  </si>
  <si>
    <t>จำนวน 55 ครัวเรือน</t>
  </si>
  <si>
    <t>โครงการวางท่อระบายน้ำ หมู่ที่ 3</t>
  </si>
  <si>
    <t>วางท่อระบายน้ำบริเวณ</t>
  </si>
  <si>
    <t>สายนานางภุชงค์ โมกขะ</t>
  </si>
  <si>
    <t>ศํกดิ์ ท่อเหลี่ยม คสล.</t>
  </si>
  <si>
    <t>ขนาด 1.50x1.00 ม.</t>
  </si>
  <si>
    <t>จำนวน 10 ท่อน เทรีน</t>
  </si>
  <si>
    <t>พร้อมหูช้าง</t>
  </si>
  <si>
    <t>ท่อระบาย</t>
  </si>
  <si>
    <t>น้ำ จำนวน</t>
  </si>
  <si>
    <t>1 แหล่ง</t>
  </si>
  <si>
    <t>อาคารอเนกประสงค์บ้าน</t>
  </si>
  <si>
    <t>2 ม. ยาว 160 ม.</t>
  </si>
  <si>
    <t>จัดเรียงหินรอบสระบริเวณ</t>
  </si>
  <si>
    <t>โครงการจัดเรียงหินรอบสระน้ำ หมู่ที่ 3</t>
  </si>
  <si>
    <t>เพื่อป้องกันดินถล่ม เนื่อง</t>
  </si>
  <si>
    <t>จากถูกน้ำกัดเซาะ</t>
  </si>
  <si>
    <t xml:space="preserve">ป้อนกันดินถล่ม </t>
  </si>
  <si>
    <t>ผู้ได้รับ</t>
  </si>
  <si>
    <t>ประโยชน์</t>
  </si>
  <si>
    <t>โครงการวางท่อเหลี่ยม คสล. หมู่ที่ 4</t>
  </si>
  <si>
    <t>วางท่อเหลี่ยม คสล.</t>
  </si>
  <si>
    <t>จำนวน 4 จุด วางท่อ</t>
  </si>
  <si>
    <t>เหลี่ยม คสล. ขนาด</t>
  </si>
  <si>
    <t>1.50x1.50 ม. จำนวน</t>
  </si>
  <si>
    <t xml:space="preserve">4 จุด ๆ ละ 10 ท่อน </t>
  </si>
  <si>
    <t>รวม 40 ท่อน</t>
  </si>
  <si>
    <t>4 จุด</t>
  </si>
  <si>
    <t>ปรับปรุงถนนลูกรัง</t>
  </si>
  <si>
    <t>สายโรงเรียนวัดหนองไร่</t>
  </si>
  <si>
    <t>ถึง ดอนตาหล้า ขนาด</t>
  </si>
  <si>
    <t>กว้าง 4 ม. ยาว 1,000</t>
  </si>
  <si>
    <t>ฤดูกาล จำนวน 55</t>
  </si>
  <si>
    <t>ถนนลูกรัง</t>
  </si>
  <si>
    <t>โครงการขยายเขตติดตั้งเสียงตามสาย</t>
  </si>
  <si>
    <t>หมู่ที่ 4</t>
  </si>
  <si>
    <t>ขยายเขตติดตั้งเสียงตาม</t>
  </si>
  <si>
    <t>สายภายในหมู่บ้าน</t>
  </si>
  <si>
    <t>ระยะยาว ประมาณ</t>
  </si>
  <si>
    <t>1,500 ม.</t>
  </si>
  <si>
    <t>กลุ่มเกษตรกร หมู่ที่ 4</t>
  </si>
  <si>
    <t>โครงการก่อสร้าอาคารอเนกประสงค์</t>
  </si>
  <si>
    <t>ก่อสร้างอาคารอเนก</t>
  </si>
  <si>
    <t>โครงการลงดินลูกรัง หมู่ที่ 4</t>
  </si>
  <si>
    <t>ลงดินลูกรังสายหน้า</t>
  </si>
  <si>
    <t>วัดใหม่ ขนาดกว้าง</t>
  </si>
  <si>
    <t xml:space="preserve">4 ม. ยาว 1,000 ม. </t>
  </si>
  <si>
    <t>ฤดูกาล จำนวน 72</t>
  </si>
  <si>
    <t>โครงการจัดซื้อเมล็ดพันธุ์ข้าว</t>
  </si>
  <si>
    <t>เพื่อช่วยให้เกษตรกรมี</t>
  </si>
  <si>
    <t>ต้นทุนการผลิตที่ต่ำลง</t>
  </si>
  <si>
    <t>จัดซื้อเมล็ดพันธุ์ข้าว</t>
  </si>
  <si>
    <t>ชัยนาท จำนวน 5 ตัน</t>
  </si>
  <si>
    <t>ตันละ 16,500 บาท</t>
  </si>
  <si>
    <t>ผลิตที่ตำลง จำนวน</t>
  </si>
  <si>
    <t>72 ครัวเรือน</t>
  </si>
  <si>
    <t>โครงการก่อสร้างถนน คสล. หมู่ที่ 4</t>
  </si>
  <si>
    <t>บริเวณสายบ้านของ</t>
  </si>
  <si>
    <t>นายอำนวย สาระไกร</t>
  </si>
  <si>
    <t>150 ม. หนา 0.15 ม.</t>
  </si>
  <si>
    <t>150 ม.</t>
  </si>
  <si>
    <t>จำนวน 72 ครัวเรือน</t>
  </si>
  <si>
    <t>โครงการปรับปรุงฝาย หมู่ที่ 4</t>
  </si>
  <si>
    <t>ปรับปรุงฝายน้ำล้น</t>
  </si>
  <si>
    <t>บริวเวณ 3 แยก หมู่ที่ 1</t>
  </si>
  <si>
    <t>ฝาย</t>
  </si>
  <si>
    <t>น้ำล้น</t>
  </si>
  <si>
    <t>1 แห่ง</t>
  </si>
  <si>
    <t>ลูกรัง หมู่ที่ 5</t>
  </si>
  <si>
    <t>ฤดูกาล จำนวน 240</t>
  </si>
  <si>
    <t>พร้อมลงลูกรัง บริเวณ</t>
  </si>
  <si>
    <t>สายนานางประไพร</t>
  </si>
  <si>
    <t xml:space="preserve">ขู่คำราม-สระหลวง </t>
  </si>
  <si>
    <t>หมู่ที่ 6 ขนาดกว้าง</t>
  </si>
  <si>
    <t>6 ม. สูงเฉลี่ย 0.80 ม.</t>
  </si>
  <si>
    <t>ยาว 2,050 ม.</t>
  </si>
  <si>
    <t>2,050 ม.</t>
  </si>
  <si>
    <t>โครงการขุดลอกลำเหมือง หมู่ที่ 5</t>
  </si>
  <si>
    <t>ขุดลอกลำเหมืองสาย</t>
  </si>
  <si>
    <t>หลวงพ่อพวง-สายลาว-</t>
  </si>
  <si>
    <t>สายกลาง ขนาดกว้าง</t>
  </si>
  <si>
    <t>5 ม. ลึก 2 ม. ก้นกว้าง</t>
  </si>
  <si>
    <t>1 ม. ยาว 5,000 ม.</t>
  </si>
  <si>
    <t>จำนวน 1,200 ไร่</t>
  </si>
  <si>
    <t>โครงการก่อสร้างถนน คสล. หมู่ที่ 5</t>
  </si>
  <si>
    <t>ก่อสร้างถนน คสล.จาก</t>
  </si>
  <si>
    <t>บ้านนายน้อย แก้วกาญจน์</t>
  </si>
  <si>
    <t>ถึง นายขุนแผน แก้ว</t>
  </si>
  <si>
    <t>กาญจน์ ขนาดกว้าง</t>
  </si>
  <si>
    <t>5 ม. ยาว 1,000 ม.</t>
  </si>
  <si>
    <t>จำนวน 240 ครัวเรือน</t>
  </si>
  <si>
    <t>โครงการวางท่อเหลี่ยม คสล. หมู่ที่ 5</t>
  </si>
  <si>
    <t>วางท่อบริเวณสายลำเหมือง</t>
  </si>
  <si>
    <t>ลาวทางข้ามถนนลาดยาว</t>
  </si>
  <si>
    <t>ถึงหนองสังข์ ท่อเหลี่ยม</t>
  </si>
  <si>
    <t>คสล. ขนาด 1.50x1.00 ม.</t>
  </si>
  <si>
    <t>จำนวน 30 ท่อน (คู่)</t>
  </si>
  <si>
    <t>เทรีนพร้อมหูช้าง</t>
  </si>
  <si>
    <t>30 ท่อน</t>
  </si>
  <si>
    <t>เพื่อให้ประชาชนในชุมชน</t>
  </si>
  <si>
    <t>ร่วมกันออกกำลังกาย</t>
  </si>
  <si>
    <t>จัดซื้อเครื่องออกกำลังกาย</t>
  </si>
  <si>
    <t>เพื่อใช้ในการออกกำลังกาย</t>
  </si>
  <si>
    <t>สำหรับประชาชน เช่น</t>
  </si>
  <si>
    <t>ลู่วิ่ง,จักรยาน และอื่นๆ</t>
  </si>
  <si>
    <t>โครงการจัดซื้อเครื่อง</t>
  </si>
  <si>
    <t>ออกกำลังกาย หมู่ที่ 5</t>
  </si>
  <si>
    <t>เครื่องออกกำลังกาย</t>
  </si>
  <si>
    <t>ประชาชนมีสุขภาพ</t>
  </si>
  <si>
    <t>ร่างกายแข็งแรงมีความ</t>
  </si>
  <si>
    <t>ร่วมมือร่วมใจ มีความ</t>
  </si>
  <si>
    <t>สามัคคีกันภายในชุมชน</t>
  </si>
  <si>
    <t>โครงการขยายเขตไฟฟ้า หมู่ที่ 5</t>
  </si>
  <si>
    <t>ขยายเขตไฟฟ้า หมู่ที่ 5</t>
  </si>
  <si>
    <t>บ้านหนองไร่</t>
  </si>
  <si>
    <t>เพื่อให้ประชาชนมีไฟฟ้า</t>
  </si>
  <si>
    <t>ใช้ครบทุกหลังคาเรือน</t>
  </si>
  <si>
    <t>ประชาชนมีไฟฟ้าใช้</t>
  </si>
  <si>
    <t>กันอย่างทั่วถึงครบทุก</t>
  </si>
  <si>
    <t>พร้อมลงลูกรัง สาย</t>
  </si>
  <si>
    <t>นานายสิน พิลึก ถึง</t>
  </si>
  <si>
    <t>นานางบุปผา ชะวาริต</t>
  </si>
  <si>
    <t>1,000 ม. สูง 1 ม.</t>
  </si>
  <si>
    <t>กลุ่มเกษตรกร หมู่ที่ 5</t>
  </si>
  <si>
    <t>จัดซื้อปุ๋ยเคมี สูตร</t>
  </si>
  <si>
    <t>46-0-0 จำนวน 5 ตัน ๆ</t>
  </si>
  <si>
    <t>15-15-15 จำนวน</t>
  </si>
  <si>
    <t>5 ตัน ๆ ละ 16,000 บาท</t>
  </si>
  <si>
    <t>ละ 16,500 บาท และสูตร</t>
  </si>
  <si>
    <t>6 ม. ยาว 10 ม. สูง 5 ม.</t>
  </si>
  <si>
    <t>โครงการซ่อมแซมถนนลูกรัง หมู่ที่ 5</t>
  </si>
  <si>
    <t>ซ่อมแซมถนนลูกรัง</t>
  </si>
  <si>
    <t>3,000 ม. สูง 0.15 ม.</t>
  </si>
  <si>
    <t>3,000 ม.</t>
  </si>
  <si>
    <t>โครงการก่อสร้างถนน คสล. หมู่ที่ 6</t>
  </si>
  <si>
    <t>บริเวณสายหนองเตียน</t>
  </si>
  <si>
    <t>ขนาดกว้าง 6 ม. ยาว</t>
  </si>
  <si>
    <t>300 ม. หนา 0.15 ม.</t>
  </si>
  <si>
    <t>300 ม.</t>
  </si>
  <si>
    <t>จำนวน 92 ครัวเรือน</t>
  </si>
  <si>
    <t>โครงการขุดลอกลำเหมือง หมู่ที่ 6</t>
  </si>
  <si>
    <t>ขุดลอกลำเหมืองจาก</t>
  </si>
  <si>
    <t>ลำเหมืองลาว ถึงหนองเตย</t>
  </si>
  <si>
    <t>ขนาดกว้าง 5 ม. ลึก 2 ม.</t>
  </si>
  <si>
    <t>ก้นกว้าง 1 ม. ยาว 3,000 ม.</t>
  </si>
  <si>
    <t>จำนวน  900 ไร่</t>
  </si>
  <si>
    <t>บริเวณสายหนองไร่ -</t>
  </si>
  <si>
    <t>หนองแม่หม้าย ขนาด</t>
  </si>
  <si>
    <t>กว้าง 5 ม. ยาว 500 ม.</t>
  </si>
  <si>
    <t>ลูกรังและวางท่อเหลี่ยม คสล. หมู่ที่ 6</t>
  </si>
  <si>
    <t>พร้อมลงลูกรังต่อจาก</t>
  </si>
  <si>
    <t>หนองแม่หม้าย ถึง</t>
  </si>
  <si>
    <t>หนองไร่ พร้อมวางท่อ</t>
  </si>
  <si>
    <t>พร้อมวางท่อเหลี่ยม</t>
  </si>
  <si>
    <t>คสล. ขนาด 1.50x1.50</t>
  </si>
  <si>
    <t>ม. จำนวน 3 แห่ง ๆ ละ</t>
  </si>
  <si>
    <t>10 ท่อน</t>
  </si>
  <si>
    <t>ฤดูกาล จำนวน 92</t>
  </si>
  <si>
    <t>ท่อเหลี่ยม คสล.</t>
  </si>
  <si>
    <t>จำนวน 3 แห่ง</t>
  </si>
  <si>
    <t>โครงการขุดสระน้ำ หมู่ที่ 6</t>
  </si>
  <si>
    <t>ขุดลอกสระน้ำบริเวณ</t>
  </si>
  <si>
    <t>สระประปาหมู่บ้าน</t>
  </si>
  <si>
    <t>ขนาดกว้าง 50 ม.</t>
  </si>
  <si>
    <t>ยาว 100 ม. ลึก 5 ม.</t>
  </si>
  <si>
    <t>โครงการปรับปรุงถนนพูนดินพร้อม</t>
  </si>
  <si>
    <t>ลงลูกรัง หมู่ที่ 6</t>
  </si>
  <si>
    <t>ปรับปรุงถนนพูนดิน</t>
  </si>
  <si>
    <t>พร้อมลงลุกรังสาย</t>
  </si>
  <si>
    <t>หนองเตย-สระหลวง</t>
  </si>
  <si>
    <t>ดอนตาโหมด ขนาด</t>
  </si>
  <si>
    <t>กว้าง 4 ม. สูง 1 ม.</t>
  </si>
  <si>
    <t>ยาว 2,000 ม.</t>
  </si>
  <si>
    <t>โครงการวางท่อระบายน้ำ หมู่ที่ 6</t>
  </si>
  <si>
    <t>วางท่อระบายน้ำ จำนวน</t>
  </si>
  <si>
    <t>1.20x1.00 ม. จำนวน</t>
  </si>
  <si>
    <t>10 ท่อน เป็นเงินจุดละ</t>
  </si>
  <si>
    <t>120,000 บาท</t>
  </si>
  <si>
    <t>4 จุด โดยแต่ละจุดใช้ท่อ</t>
  </si>
  <si>
    <t>โครงการก่อสร้างฝายกักเก็บน้ำ หมู่ที่ 6</t>
  </si>
  <si>
    <t>ก่อสร้างฝายกักเก็บน้ำ</t>
  </si>
  <si>
    <t>บริเวณสายแยกบ้าน</t>
  </si>
  <si>
    <t>หนองน้ำผึ้ง ขนาดกว้าง</t>
  </si>
  <si>
    <t>10 ม. สันฝายสูง 1.50 ม.</t>
  </si>
  <si>
    <t>กลุ่มเกษตรกร หมู่ที่ 6</t>
  </si>
  <si>
    <t>92 ครัวเรือน</t>
  </si>
  <si>
    <t>โครงการก่อสร้างโรงเรือนพร้อม</t>
  </si>
  <si>
    <t>จัดซื้อเครื่องคัดเมล็ดพันธุ์ข้าว</t>
  </si>
  <si>
    <t>หมู่ที่ 6</t>
  </si>
  <si>
    <t>ก่อสร้างโรงเรือน ขนาด</t>
  </si>
  <si>
    <t>6 ม. ยาว 12 ม. สูง</t>
  </si>
  <si>
    <t>50 ม. และจัดซื้อเครื่อง</t>
  </si>
  <si>
    <t>คัดเมล็ดพันธุ์ข้าว จำนวน</t>
  </si>
  <si>
    <t xml:space="preserve">1 เครื่อง </t>
  </si>
  <si>
    <t>โรงเรือน</t>
  </si>
  <si>
    <t>เครื่องคัด</t>
  </si>
  <si>
    <t>เมล็ดพันธุ์</t>
  </si>
  <si>
    <t>จำนวน 1 เครื่อง</t>
  </si>
  <si>
    <t>โครงการเจาะบ่อบาดาล หมู่ที่ 7</t>
  </si>
  <si>
    <t>เจาะบ่อบาดาลพร้อม</t>
  </si>
  <si>
    <t>โครงสร้างบริเวณวัดหนอง</t>
  </si>
  <si>
    <t>ไม้ ขนาด 12 ลูกบาศก์</t>
  </si>
  <si>
    <t>เมตร และถังกรองน้ำ</t>
  </si>
  <si>
    <t>พร้อมเจาะบ่อบาดาล</t>
  </si>
  <si>
    <t xml:space="preserve">ขนาด 6 นิ้ว </t>
  </si>
  <si>
    <t>บ่อบาดาล</t>
  </si>
  <si>
    <t>โครงการก่อสร้างท่อระบายน้ำ หมู่ที่ 7</t>
  </si>
  <si>
    <t>ก่อสร้างท่อระบายน้ำ</t>
  </si>
  <si>
    <t>พร้อมจัดเรียงท่อ จำนวน</t>
  </si>
  <si>
    <t>7 จุด โดยแต่ละจุด ใช้</t>
  </si>
  <si>
    <t>1.20x1.20 ม.จำนวน</t>
  </si>
  <si>
    <t>8 ท่อน พร้อมจัดเรียงท่อ</t>
  </si>
  <si>
    <t>กลม คสล. ขนาดเส้นผ่า</t>
  </si>
  <si>
    <t>ศูนย์กล้าง 1 ม. ยาว 1 ม.</t>
  </si>
  <si>
    <t>จำนวน 8 ท่อน เป็นเงิน</t>
  </si>
  <si>
    <t>จุดละ 80,000 บาท</t>
  </si>
  <si>
    <t>7 จุด</t>
  </si>
  <si>
    <t>โครงการก่อสร้างฝายปิด-เปิดน้ำ หมู่ที่ 7</t>
  </si>
  <si>
    <t>ก่อสร้างฝายปิด-เปิดน้ำ</t>
  </si>
  <si>
    <t>บริเวณนานายวิชัย ฉวีทอง</t>
  </si>
  <si>
    <t>ขนาดกว้าง 6 ม. สูง 2</t>
  </si>
  <si>
    <t xml:space="preserve">ม. </t>
  </si>
  <si>
    <t>จำนวน 163 ครัวเรือน</t>
  </si>
  <si>
    <t>โครงการขุดลอกลำเหมือง หมู่ที่ 7</t>
  </si>
  <si>
    <t>คลองชลประทานผ่าน</t>
  </si>
  <si>
    <t>บ้านหนองควง ถึง ลำเหมือง</t>
  </si>
  <si>
    <t>ม.10 ขนาดกว้าง 14 ม.</t>
  </si>
  <si>
    <t>ลึก 4 ม. ยาว 3,000 ม.</t>
  </si>
  <si>
    <t>จำนวน  1,000 ไร่</t>
  </si>
  <si>
    <t>โครงการก่อสร้างถนน คสล. หมู่ที่ 7</t>
  </si>
  <si>
    <t>สายหนองไม้-ล่องหอย</t>
  </si>
  <si>
    <t>ขนาดกว้าง 5 ม. ยาว</t>
  </si>
  <si>
    <t>ลูกรัง หมู่ที่ 7</t>
  </si>
  <si>
    <t>ฝรั่ง-นานายแนม ขนาด</t>
  </si>
  <si>
    <t>ฤดูกาล จำนวน 163</t>
  </si>
  <si>
    <t>โครงการปรับปรุงถนนพูนดิน พร้อมลง</t>
  </si>
  <si>
    <t>พร้อมลงลูกรังสาย</t>
  </si>
  <si>
    <t>วัดหนองไม้-ม. 11 บ้าน</t>
  </si>
  <si>
    <t>5 ม. ยาว 3,000 ม.</t>
  </si>
  <si>
    <t>สายหนองแม่หม้าย</t>
  </si>
  <si>
    <t>จากบ้านนางนิด เรืองหร่าย</t>
  </si>
  <si>
    <t>ถึงนายสมคิด  คงอิ่ม</t>
  </si>
  <si>
    <t>500 ม. หนา 0.15 ม.</t>
  </si>
  <si>
    <t>ออกกำลังกาย หมู่ที่ 7</t>
  </si>
  <si>
    <t>โครงการก่อสร้างถนน คสล. หมู่ที่ 8</t>
  </si>
  <si>
    <t>บริเวณทางเข้าวัดหนอง</t>
  </si>
  <si>
    <t>หมี ขนาดกว้าง 6 ม.</t>
  </si>
  <si>
    <t>ยาว 150 ม. หนา 0.15 ม.</t>
  </si>
  <si>
    <t>จำนวน 43 ครัวเรือน</t>
  </si>
  <si>
    <t>43 ครัวเรือน</t>
  </si>
  <si>
    <t>16-20-0 จำนวน</t>
  </si>
  <si>
    <t>5 ตัน ๆ ละ 15,000 บาท</t>
  </si>
  <si>
    <t>กลุ่มเกษตรกร หมู่ที่ 8</t>
  </si>
  <si>
    <t>ออกกำลังกาย หมู่ที่ 8</t>
  </si>
  <si>
    <t>สายทางเข้าบ้านของ</t>
  </si>
  <si>
    <t>นายประยูร ทองสุพรรณ์</t>
  </si>
  <si>
    <t>ถึงลานตากผลผลิต</t>
  </si>
  <si>
    <t>ทางการเกษตรจนถึง</t>
  </si>
  <si>
    <t>เขตตำบลบ้านไร่ ขนาด</t>
  </si>
  <si>
    <t>กว้าง 4 ม. ยาว 300</t>
  </si>
  <si>
    <t>หมู่บ้าน หมู่ที่ 8</t>
  </si>
  <si>
    <t>หมู่ที่ 8</t>
  </si>
  <si>
    <t>โครงการลงดินลูกรัง หมู่ที่ 8</t>
  </si>
  <si>
    <t>ลงดินลูกรังสายสนาม</t>
  </si>
  <si>
    <t>เพาะ ขนาดกว้าง 4 ม.</t>
  </si>
  <si>
    <t>ยาว 2,000 ม. หนา</t>
  </si>
  <si>
    <t>0.15 ม.</t>
  </si>
  <si>
    <t>ฤดูกาล จำนวน 43</t>
  </si>
  <si>
    <t>โครงการซ่อมแซมถนนลูกรัง หมู่ที่ 8</t>
  </si>
  <si>
    <t>ขนาดกว้าง 3 ม.หนา</t>
  </si>
  <si>
    <t>0.15 ม. ยาว 1,500 ม.</t>
  </si>
  <si>
    <t>ถนนดินลูกรัง</t>
  </si>
  <si>
    <t>โครงการก่อสร้างระบบประปา</t>
  </si>
  <si>
    <t>หมู่ที่ 9</t>
  </si>
  <si>
    <t>ก่อสร้างระบบประปา</t>
  </si>
  <si>
    <t>หมู่บ้านบริเวณลาน</t>
  </si>
  <si>
    <t>ตากผลผลิตทางการ</t>
  </si>
  <si>
    <t>เกษตร ขนาด 12</t>
  </si>
  <si>
    <t>ลูกบาศก์เมตร และถัง</t>
  </si>
  <si>
    <t>กรองน้ำ พร้อมเจาะ</t>
  </si>
  <si>
    <t>บ่อบาดาล ขนาด 6 นิ้ว</t>
  </si>
  <si>
    <t>459 ครัวเรือน</t>
  </si>
  <si>
    <t>โครงการขยายเขตไฟฟ้า หมู่ที่ 9</t>
  </si>
  <si>
    <t>ขยายเขตไฟฟ้ากลุ่ม</t>
  </si>
  <si>
    <t>บ้านนางมะลิ คเชนภักดิ์</t>
  </si>
  <si>
    <t>โครงการก่อสร้างถนน คสล. หมู่ที่ 9</t>
  </si>
  <si>
    <t>นายป้อม อินทร์สุข</t>
  </si>
  <si>
    <t>จำนวน 459 ครัวเรือน</t>
  </si>
  <si>
    <t>โครงการปรับปรุงถนนพูนดิน พร้อม</t>
  </si>
  <si>
    <t>ลงลูกรัง หมู่ที่ 9</t>
  </si>
  <si>
    <t>สายแยกบ้านบ่อกะบาก</t>
  </si>
  <si>
    <t>ถึงนานายสมบัติ สุนสี</t>
  </si>
  <si>
    <t>พร้อมลงลูกรัง ขนาด</t>
  </si>
  <si>
    <t>กว้าง 4 ม. ยาว 3,000</t>
  </si>
  <si>
    <t>ฤดูกาล จำนวน 459</t>
  </si>
  <si>
    <t>โครงการขุดลอกลำเหมือง หมู่ที่ 9</t>
  </si>
  <si>
    <t>ขุดลอกลำเหมืองสะพาน</t>
  </si>
  <si>
    <t>2 ลำเหมืองหนองโพธิ์</t>
  </si>
  <si>
    <t xml:space="preserve">ระยะทางประมาณ </t>
  </si>
  <si>
    <t>3,030 ม. ขนาดกว้าง</t>
  </si>
  <si>
    <t xml:space="preserve">7 ม. ลึก 2.50 ม. </t>
  </si>
  <si>
    <t>ก้นกว้าง 2 ม.</t>
  </si>
  <si>
    <t>จำนวน  1,500 ไร่</t>
  </si>
  <si>
    <t>จากถนนหน้าบ้านนาย</t>
  </si>
  <si>
    <t xml:space="preserve">อิ่มกมล ขนาดกว้าง </t>
  </si>
  <si>
    <t>4 ม. ยาว 500 ม.</t>
  </si>
  <si>
    <t>นายมะเนตร พยัคฆ์มาก</t>
  </si>
  <si>
    <t>ถึงหน้าบ้านนายสวงษ์</t>
  </si>
  <si>
    <t>ลูกรัง หมู่ที่ 9</t>
  </si>
  <si>
    <t>สายถนนเอเซีย แยก</t>
  </si>
  <si>
    <t>ปั๊มน้ำมัน-ม.10 พร้อม</t>
  </si>
  <si>
    <t>ลงลูกรัง ขนาดกว้าง</t>
  </si>
  <si>
    <t>หนา 1 ม.</t>
  </si>
  <si>
    <t>โครงการก่อสร้างถนนพูนดิน พร้อม</t>
  </si>
  <si>
    <t>พร้อมลงลูกรังสายบ้าน</t>
  </si>
  <si>
    <t>นานายประทีป ขันทับทิม</t>
  </si>
  <si>
    <t>นางปราณี ขวัญอ่อน ถึง</t>
  </si>
  <si>
    <t>โครงการก่อสร้างประตูปิด-เปิดน้ำ</t>
  </si>
  <si>
    <t>ก่อสร้างประตูปิด-เปิด</t>
  </si>
  <si>
    <t>น้ำ จำนวน 2 จุด ๆละ</t>
  </si>
  <si>
    <t>730,000 บาท</t>
  </si>
  <si>
    <t>ประตู</t>
  </si>
  <si>
    <t>ปิด-เปิด</t>
  </si>
  <si>
    <t>โครงการก่อสร้างถนน คสล. หมู่ที่ 10</t>
  </si>
  <si>
    <t>สายต่อจากหมู่บ้าน-</t>
  </si>
  <si>
    <t>ถนนลาดยาว-หนอง</t>
  </si>
  <si>
    <t>สังข์ ขนาดกว้าง 5 ม.</t>
  </si>
  <si>
    <t>ยาว 1,000 ม. หนา</t>
  </si>
  <si>
    <t>จำนวน 227 ครัวเรือน</t>
  </si>
  <si>
    <t>บริเวณสายต่อจากบ้าน</t>
  </si>
  <si>
    <t>นางปราณี พรมหล่อ</t>
  </si>
  <si>
    <t>จากลานปูน-บ้านของ</t>
  </si>
  <si>
    <t>นางจำรูญ ขนาดกว้าง</t>
  </si>
  <si>
    <t>4 ม. ยาว 400 ม.</t>
  </si>
  <si>
    <t>400 ม.</t>
  </si>
  <si>
    <t>โครงการเจาะบ่อบาดาล หมู่ที่ 10</t>
  </si>
  <si>
    <t>เจาะบ่อบาดาลบริเวณ</t>
  </si>
  <si>
    <t>บ้านนายใหญ่ มิ่งเมือง</t>
  </si>
  <si>
    <t>227 ครัวเรือน</t>
  </si>
  <si>
    <t>โครงการก่อสร้างอุโมงค์ หมู่ที่ 10</t>
  </si>
  <si>
    <t>ก่อสร้างอุโมงค์หน้าบ้าน</t>
  </si>
  <si>
    <t>นางสุชิน วิเก็ง</t>
  </si>
  <si>
    <t>อุโมงค์</t>
  </si>
  <si>
    <t>ระบายน้ำ</t>
  </si>
  <si>
    <t xml:space="preserve">จำนวน </t>
  </si>
  <si>
    <t>1 จุด</t>
  </si>
  <si>
    <t>ต่อเติมพร้อมปรับปรุง</t>
  </si>
  <si>
    <t>ลานตากผลิตทางการ</t>
  </si>
  <si>
    <t>เกษตร ขนาดกว้าง 40</t>
  </si>
  <si>
    <t>ม. ยาว 40 ม.</t>
  </si>
  <si>
    <t>โครงการต่อเติมพร้อมปรับปรุง</t>
  </si>
  <si>
    <t xml:space="preserve">ลานตากผลิตทางการเกษตร </t>
  </si>
  <si>
    <t>หมู่ที่ 10</t>
  </si>
  <si>
    <t>โครงการขุดลอกลำเหมือง หมู่ที่ 10</t>
  </si>
  <si>
    <t>บ่อม่วงหนองห้าง ถึง</t>
  </si>
  <si>
    <t>ปั๊มเอ็มพี ขนาดกว้าง</t>
  </si>
  <si>
    <t>6 ม. ลึก 2.50 ม.</t>
  </si>
  <si>
    <t xml:space="preserve">ก้นกว้าง 1 ม. ยาว </t>
  </si>
  <si>
    <t>จากถนนลาดยาง -</t>
  </si>
  <si>
    <t>บ้านนายบุญส่ง สาม</t>
  </si>
  <si>
    <t>เรืองศรี ขนาดกว้าง</t>
  </si>
  <si>
    <t>4 ม. ยาว 100 ม.</t>
  </si>
  <si>
    <t>100 ม.</t>
  </si>
  <si>
    <t>บ้านนายวิเชียร ศรีเริงร่า</t>
  </si>
  <si>
    <t>ถึงนานางเรณู  เชยจันทร์</t>
  </si>
  <si>
    <t>ขนาดกว้าง 6 ม. ลึก</t>
  </si>
  <si>
    <t>2.50 ม. ก้นกว้าง 1 ม.</t>
  </si>
  <si>
    <t>ยาว 4,000 ม.</t>
  </si>
  <si>
    <t>โครงการจัดซื้อปุ๋ยอินทรีย์ หมู่ที่ 11</t>
  </si>
  <si>
    <t>จัดซื้อปุ๋ยอินทรีย์ สำหรับ</t>
  </si>
  <si>
    <t>สนับสนุนกลุ่มเกษตรกร</t>
  </si>
  <si>
    <t>จำนวน 30 ตัน ๆ ละ</t>
  </si>
  <si>
    <t>5,500 บาท</t>
  </si>
  <si>
    <t>162 ครัวเรือน</t>
  </si>
  <si>
    <t>โครงการจัดตั้งกลุ่มอาชีพ</t>
  </si>
  <si>
    <t>(ปศุสัตว์) หมู่ที่ 11</t>
  </si>
  <si>
    <t>จัดตั้งกลุ่มอาชีพ (ปศุสัตว์)</t>
  </si>
  <si>
    <t>โครงการขยายระบบประปาหมู่บ้าน</t>
  </si>
  <si>
    <t>หมู่ที่ 11</t>
  </si>
  <si>
    <t>ขยายเขตระบบประปา</t>
  </si>
  <si>
    <t>หมู่บ้าน หมู่ที่ 11 บ้าน</t>
  </si>
  <si>
    <t>หนองน้ำผึ้ง</t>
  </si>
  <si>
    <t>โครงการขุดลอกสระน้ำสาธารณะ</t>
  </si>
  <si>
    <t>(วัดเนินขี้เหล็ก 2)</t>
  </si>
  <si>
    <t>ขนาดกว้าง 40 ม.</t>
  </si>
  <si>
    <t>ยาว 80 ม.</t>
  </si>
  <si>
    <t>โครงการต่อเติมลานตากผลผลิต</t>
  </si>
  <si>
    <t>ทางการเกษตร หมู่ที่ 11</t>
  </si>
  <si>
    <t>ต่อเติมลานตากผลผลิต</t>
  </si>
  <si>
    <t>ทางการเกษตร พื้นที่</t>
  </si>
  <si>
    <t>ประมาณ ขนาดกว้าง</t>
  </si>
  <si>
    <t>20 ม. ยาว 20 ม.</t>
  </si>
  <si>
    <t>โครงการก่อสร้างถังกรองน้ำระบบ</t>
  </si>
  <si>
    <t>ประปา หมู่ที่ 11</t>
  </si>
  <si>
    <t>ก่อสร้างถังกรองน้ำ</t>
  </si>
  <si>
    <t>ระบบประปากลุ่มบ้าน</t>
  </si>
  <si>
    <t>ดงไทร</t>
  </si>
  <si>
    <t>ขุดลอกสระน้ำวัดหนอง</t>
  </si>
  <si>
    <t>น้ำผึ้ง ขนาดกว้ง 80 ม.</t>
  </si>
  <si>
    <t>ยาว 100 ม.</t>
  </si>
  <si>
    <t>โครงการก่อสร้างถนน คสล. หมู่ที่ 11</t>
  </si>
  <si>
    <t>สายภายในหมู่บ้านดงไทร</t>
  </si>
  <si>
    <t>ถึงบ้านหนองน้ำผึ้ง</t>
  </si>
  <si>
    <t>ขนาดกว้าง 5 ม. หนา</t>
  </si>
  <si>
    <t>0.15 ม. ยาว 2,200 ม.</t>
  </si>
  <si>
    <t>2,200 ม.</t>
  </si>
  <si>
    <t>จำนวน 162 ครัวเรือน</t>
  </si>
  <si>
    <t>ออกกำลังกาย หมู่ที่ 11</t>
  </si>
  <si>
    <t>โครงการดาดคอนกรีต หมู่ที่ 12</t>
  </si>
  <si>
    <t>ดาดคอนกรีตบริเวณ</t>
  </si>
  <si>
    <t>สายลำเหมืองแยกท่าแรต</t>
  </si>
  <si>
    <t>พร้อมก่อสร้างหูช้าง</t>
  </si>
  <si>
    <t xml:space="preserve">ขนาดกว้าง 2 ม. ยาว </t>
  </si>
  <si>
    <t xml:space="preserve">500 ม. </t>
  </si>
  <si>
    <t>ดาดคอนกรีต</t>
  </si>
  <si>
    <t>โครงการขุดลอกลำเหมือง หมู่ที่ 12</t>
  </si>
  <si>
    <t>ขุดลอกลำเหมืองข้างร้าน</t>
  </si>
  <si>
    <t>เอเชียแกรนิต จากเดิม</t>
  </si>
  <si>
    <t>กว้าง 4 ม. ลึก 1.50 ม.</t>
  </si>
  <si>
    <t>ขุดใหม่ให้ได้ขนาดกว้าง</t>
  </si>
  <si>
    <t>6 ม. ยาว 2,000 ม.</t>
  </si>
  <si>
    <t>ลึก 2.50 ม.</t>
  </si>
  <si>
    <t>สายลำเหมืองเกริ่นกระถิน</t>
  </si>
  <si>
    <t>ขนาดกว้าง 2 ม. ยาว</t>
  </si>
  <si>
    <t>การจัดทำแผนพัฒนาคุณภาพ</t>
  </si>
  <si>
    <t>เด็กเล็ก จำนวน 3 ศูนย์</t>
  </si>
  <si>
    <t>การศึกษาของศูนย์พัฒนา</t>
  </si>
  <si>
    <t>ได้แก่ ศูนย์พัฒนาเด็กเล็ก</t>
  </si>
  <si>
    <t>บ้านดงจังหัน,ศูนย์พัฒนา</t>
  </si>
  <si>
    <t>เด็กเล็กบ้านหนองไร่ และ</t>
  </si>
  <si>
    <t>ศูนย์พัฒนาเด็กเล็กบ้าน</t>
  </si>
  <si>
    <t>หนองสังข์</t>
  </si>
  <si>
    <t>เพื่อพัฒนาปรับปรุงแผน</t>
  </si>
  <si>
    <t>การจัดประสบการณณ์ให้</t>
  </si>
  <si>
    <t>มีความสอดคล้องกับหลัก</t>
  </si>
  <si>
    <t>สูตรที่เกี่ยวข้องและเพื่อนำ</t>
  </si>
  <si>
    <t>ไปพัฒนาเด็กเล็กให้มีความ</t>
  </si>
  <si>
    <t>พร้อมและส่งเสริมพัฒนา</t>
  </si>
  <si>
    <t>การเด็กทั้ง 4 ด้าน</t>
  </si>
  <si>
    <t>แผนการจัดประสบ</t>
  </si>
  <si>
    <t>ตัวเด็ก</t>
  </si>
  <si>
    <t>จัดทำแผนพัฒนา</t>
  </si>
  <si>
    <t>คุณภาพการศึกษา</t>
  </si>
  <si>
    <t>ของศูนย์พัฒนา</t>
  </si>
  <si>
    <t>เด็กเล็ก</t>
  </si>
  <si>
    <t>พัฒนาและปรับปรุง</t>
  </si>
  <si>
    <t>การณ์ให้มีความสอด</t>
  </si>
  <si>
    <t>คล้องกับหลักสูตรที่</t>
  </si>
  <si>
    <t>เกี่ยวข้อง</t>
  </si>
  <si>
    <t>เด็กเล็กมีความพร้อม</t>
  </si>
  <si>
    <t>และส่งเสริมพัฒนาการ</t>
  </si>
  <si>
    <t>เด็กทั้ง 4 ด้าน</t>
  </si>
  <si>
    <t>โครงการศึกษาดูงานคณะ</t>
  </si>
  <si>
    <t>กรรมการบริหารศูนย์พัฒนา</t>
  </si>
  <si>
    <t>เด็กเล็กองค์การบริหาร</t>
  </si>
  <si>
    <t>ส่วนตำบลเนินขี้เหล็ก</t>
  </si>
  <si>
    <t xml:space="preserve">จำนวน 3 ศูนย์ </t>
  </si>
  <si>
    <t>แนวทางการพัฒนาศูนย์</t>
  </si>
  <si>
    <t>พัฒนาเด็กเล็ก องค์การ</t>
  </si>
  <si>
    <t>บริหารส่วนตำบลเนินขี้เหล็ก</t>
  </si>
  <si>
    <t>เพื่อสร้างความเข้าใจ</t>
  </si>
  <si>
    <t>หลักการบริหารศูนย์</t>
  </si>
  <si>
    <t>พัฒนาเด็กเล็กให้แก่</t>
  </si>
  <si>
    <t>คณะกรรมการบริหาร</t>
  </si>
  <si>
    <t>ศูนย์ให้เป็นไปในแนว</t>
  </si>
  <si>
    <t>ทางเดียวกัน</t>
  </si>
  <si>
    <t>คณะกรรมการศูนย์</t>
  </si>
  <si>
    <t>พัฒนาเด็กเล็กองค์</t>
  </si>
  <si>
    <t>การบริหารส่วน</t>
  </si>
  <si>
    <t>ตำบล</t>
  </si>
  <si>
    <t>การพัฒนาศูนย์พัฒนา</t>
  </si>
  <si>
    <t>โครงการต่อเติมห้องน้ำ</t>
  </si>
  <si>
    <t>จำนวน 3 ศูนย์</t>
  </si>
  <si>
    <t>เพื่อให้เด็กเล็กภายในศูนย์</t>
  </si>
  <si>
    <t>พัฒนาเด็กเล็กได้ใช้ห้องน้ำ</t>
  </si>
  <si>
    <t>อย่างเพียงพอครบทุกคน</t>
  </si>
  <si>
    <t>พื้นที่ใช้สอยในการ</t>
  </si>
  <si>
    <t>ทำกิจกรรมประจำวัน</t>
  </si>
  <si>
    <t>ของเด็ก</t>
  </si>
  <si>
    <t>ห้องน้ำศูนย์พัฒนา</t>
  </si>
  <si>
    <t>เด็กเล็ก จำนวน</t>
  </si>
  <si>
    <t>3 ศูนย์</t>
  </si>
  <si>
    <t>เด็กเล็กได้ใช้พื้นที่</t>
  </si>
  <si>
    <t>อย่างเพียงพอและ</t>
  </si>
  <si>
    <t>เหมาะสม</t>
  </si>
  <si>
    <t>โครงการจัดซื้อเครื่องเล่น</t>
  </si>
  <si>
    <t>เด็กในร่ม จำนวน 3 ศูนย์</t>
  </si>
  <si>
    <t>เพื่อให้เด็กนักเรียนในศูนย์</t>
  </si>
  <si>
    <t>พัฒนาเด็กเล็กได้เล่นเครื่อง</t>
  </si>
  <si>
    <t>เล่นสนามในร่มได้อย่าง</t>
  </si>
  <si>
    <t>มีความสุข</t>
  </si>
  <si>
    <t>จัดซื้อเครื่องเล่นเด็ก</t>
  </si>
  <si>
    <t>ในร่ม มอบให้ศูนย์</t>
  </si>
  <si>
    <t>พัฒนาเด็กเล็ก จำนวน</t>
  </si>
  <si>
    <t>ศูนย์พัฒนาเด็กเล็ก</t>
  </si>
  <si>
    <t>พัฒนาการ 4 ด้าน</t>
  </si>
  <si>
    <t>ของเด็กเล็ก</t>
  </si>
  <si>
    <t>โครงการปรับปรุงสนาม</t>
  </si>
  <si>
    <t>เด็กเล่นกลางแจ้งบริเวณ</t>
  </si>
  <si>
    <t>อาคารศูนย์พัฒนาเด็กเล็ก</t>
  </si>
  <si>
    <t>เพื่อให้เด็กได้เคลื่อนไหว</t>
  </si>
  <si>
    <t>ร่างกายทุกส่วนเด็กได้เล่น</t>
  </si>
  <si>
    <t>เครื่องเล่นที่ปลอดภัย</t>
  </si>
  <si>
    <t>เด็กเล็กภายในศูนย์</t>
  </si>
  <si>
    <t>พัฒนาเด็กเล็ก องค์</t>
  </si>
  <si>
    <t>การบริหารส่วนตำบล</t>
  </si>
  <si>
    <t>เนินขี้เหล็ก จำนวน</t>
  </si>
  <si>
    <t>โครงการจัดซื้อถังเก็บน้ำ</t>
  </si>
  <si>
    <t>บนดิน เครื่องปั๊มน้ำอัตโนมัติ</t>
  </si>
  <si>
    <t>พร้อมเหล็กดัดกันขโมย</t>
  </si>
  <si>
    <t xml:space="preserve"> </t>
  </si>
  <si>
    <t>เครื่องปั๊มน้ำ จำนวน 3 ศูนย์</t>
  </si>
  <si>
    <t>เพื่อให้เด็กนักเรียนภายใน</t>
  </si>
  <si>
    <t>ศูนย์พัฒนาเด็กเล็กได้ใช้น้ำ</t>
  </si>
  <si>
    <t>ในการทำความสะอดาร่าง</t>
  </si>
  <si>
    <t>กายระหว่างวัน</t>
  </si>
  <si>
    <t>จัดซื้อถังเก็บน้ำบนดิน</t>
  </si>
  <si>
    <t>ขนาด 2,000 ลิตร</t>
  </si>
  <si>
    <t>จำนวน 3 ถัง และ</t>
  </si>
  <si>
    <t>เครื่องปั๊มน้ำแบบ</t>
  </si>
  <si>
    <t>อัตโนมัติ จำนวน 3</t>
  </si>
  <si>
    <t>เครื่องเพื่อมอบให้กับ</t>
  </si>
  <si>
    <t>เด็กสามารถใช้น้ำได้</t>
  </si>
  <si>
    <t>อย่างเพียงพอ</t>
  </si>
  <si>
    <t>โครงการส่งเสริมภูมิปัญญา</t>
  </si>
  <si>
    <t>ท้องถิ่นสำหรับเด็กปฐมวัย</t>
  </si>
  <si>
    <t>พัฒนาเด็กเล็กเกิดทักษะการ</t>
  </si>
  <si>
    <t>เรียนรู้สืบทอดภูมิปัญญา</t>
  </si>
  <si>
    <t>ท้องถิ่น</t>
  </si>
  <si>
    <t>ส่งเสริมภูมิปัญญา</t>
  </si>
  <si>
    <t>ท้องถิ่นสำหรับเด็ก</t>
  </si>
  <si>
    <t>ปฐมวัย สำหรับนักเรียน</t>
  </si>
  <si>
    <t>ศูนย์พัฒนาเด็ก จำนวน</t>
  </si>
  <si>
    <t>ตัวเด็กเล็ก</t>
  </si>
  <si>
    <t>เด็กสามารถปฎิบัติตาม</t>
  </si>
  <si>
    <t>ภูมิปัญญาท้องถิ่นได้</t>
  </si>
  <si>
    <t>อย่างสมวัย</t>
  </si>
  <si>
    <t>โครงการวันสำคัญของไทย</t>
  </si>
  <si>
    <t>พัฒนาเด็กเล็กเข้าร่วมกิจกรรม</t>
  </si>
  <si>
    <t>กับทางโรงเรียนพร้อมชุมชน</t>
  </si>
  <si>
    <t>จัดกิจกรรมวันสำคัญ</t>
  </si>
  <si>
    <t>ของไทย</t>
  </si>
  <si>
    <t>โครงการทัศนศึกษานอก</t>
  </si>
  <si>
    <t xml:space="preserve">สถานที่ </t>
  </si>
  <si>
    <t>พัฒนาเด็กเล็กได้เกิดการ</t>
  </si>
  <si>
    <t>เรียนรู้จากธรรมชาติรอบตัว</t>
  </si>
  <si>
    <t>สถานที่ต่าง ๆ ภายในจังหวัด</t>
  </si>
  <si>
    <t>และนอกจังหวัด</t>
  </si>
  <si>
    <t>จัดกิจกรรมทัศนศึกษา</t>
  </si>
  <si>
    <t>นอกสถานที่</t>
  </si>
  <si>
    <t>เด็กได้รู้จักการเรียนรู้</t>
  </si>
  <si>
    <t>แบบเป็นกลุ่ม</t>
  </si>
  <si>
    <t>โครงการศูนย์ 3 วัยสายใยรัก</t>
  </si>
  <si>
    <t>ครอบครัว</t>
  </si>
  <si>
    <t>เพื่อส่งเสริมความรักใน</t>
  </si>
  <si>
    <t>ครอบครัวและชุมชน</t>
  </si>
  <si>
    <t>จัดตั้งศูนย์ 3 วัย</t>
  </si>
  <si>
    <t>สายใยรักครอบครัว</t>
  </si>
  <si>
    <t>ศูนย์ 3 วัยสายใย</t>
  </si>
  <si>
    <t>รักครอบครัว</t>
  </si>
  <si>
    <t>ความรักของคนในชุมชน</t>
  </si>
  <si>
    <t>โครงการปฐมนิเทศ ประจำ</t>
  </si>
  <si>
    <t xml:space="preserve">ปี 2560 </t>
  </si>
  <si>
    <t>เพื่อให้ผู้ปกครองนักเรียนมี</t>
  </si>
  <si>
    <t>ความเข้าใจในหลักการเลี้ยง</t>
  </si>
  <si>
    <t>ดูพัฒนาเด็กเล็กภายในศูนย์</t>
  </si>
  <si>
    <t>พัฒนาเด็กเล็ก</t>
  </si>
  <si>
    <t>จัดปฐมนิเทศ ประจำ</t>
  </si>
  <si>
    <t>ปี 2560 ที่ศูนย์</t>
  </si>
  <si>
    <t>3 แห่ง</t>
  </si>
  <si>
    <t>ร้อยละของผู้เข้า</t>
  </si>
  <si>
    <t>ร่วมโครงการ</t>
  </si>
  <si>
    <t>องค์การบริหารส่วน</t>
  </si>
  <si>
    <t>ตำบลเนินขี้เหล็ก</t>
  </si>
  <si>
    <t>โครงการส่งเสริมความคิด</t>
  </si>
  <si>
    <t>สร้างสรรค์</t>
  </si>
  <si>
    <t>เพื่อให้เด็กมีพัฒนาการด้าน</t>
  </si>
  <si>
    <t>สมองที่ดีขึ้นเหมาะตามวัย</t>
  </si>
  <si>
    <t>จัดโครงการที่ส่งเสริม</t>
  </si>
  <si>
    <t>ความคิดสร้างสรรค์</t>
  </si>
  <si>
    <t>ให้กับนักเรียนศูนย์</t>
  </si>
  <si>
    <t>จัดซื้อตู้เอกสาร</t>
  </si>
  <si>
    <t>เพื่อจัดเก็บเอกสารภายใน</t>
  </si>
  <si>
    <t>ศูนย์พัฒนาเด็กเล็กให้เกิด</t>
  </si>
  <si>
    <t>ความเป็นระเบียบเรียบร้อย</t>
  </si>
  <si>
    <t>และง่ายต่อการค้นหา</t>
  </si>
  <si>
    <t>จัดซื้อตู้เอกสาร เพื่อ</t>
  </si>
  <si>
    <t>มอบให้กับศูนย์พัฒนา</t>
  </si>
  <si>
    <t>เด็กเล็ก จำนวน 3</t>
  </si>
  <si>
    <t>แห่ง</t>
  </si>
  <si>
    <t>ตู้เอกสาร</t>
  </si>
  <si>
    <t>จำนวน 3 ตู้</t>
  </si>
  <si>
    <t>ความเป็นระเบียบ</t>
  </si>
  <si>
    <t>เรียบร้อยในการจัด</t>
  </si>
  <si>
    <t>เก็บเอกสาร</t>
  </si>
  <si>
    <t>โครงการจัดทำป้ายศูนย์</t>
  </si>
  <si>
    <t>เพื่อให้ศูนย์พัฒนาเด็กเล็ก</t>
  </si>
  <si>
    <t>สวยงาม</t>
  </si>
  <si>
    <t>ด้านหน้าตัวอาคารเกิดความ</t>
  </si>
  <si>
    <t>จัดทำป้ายศูนย์พัฒนา</t>
  </si>
  <si>
    <t>ป้ายศูนย์พัฒนา</t>
  </si>
  <si>
    <t>ความสวยงามของศูนย์</t>
  </si>
  <si>
    <t>พัฒนาเด็กเล็กขององค์</t>
  </si>
  <si>
    <t>เนินขี้เหล็ก</t>
  </si>
  <si>
    <t>ปริ๊นเตอร์</t>
  </si>
  <si>
    <t>เพื่อใช้ในการปฏิบัติงาน</t>
  </si>
  <si>
    <t>ด้านเอกสารภายในศูนย์</t>
  </si>
  <si>
    <t>จัดซื้อเครื่องปริ๊นเตอร์</t>
  </si>
  <si>
    <t>จำนวน 3 เครื่อง</t>
  </si>
  <si>
    <t>เครื่องปริ๊นเตอร์</t>
  </si>
  <si>
    <t>การปฏิบัติด้านเอกสาร</t>
  </si>
  <si>
    <t>มีความรวดเร็วและเป็น</t>
  </si>
  <si>
    <t>ระเบียบมากขึ้น</t>
  </si>
  <si>
    <t>โครงการติดตั้งบอร์ดกระจก</t>
  </si>
  <si>
    <t>หน้าห้องเรียน</t>
  </si>
  <si>
    <t>เพื่อนำผลงานของเด็กนัก</t>
  </si>
  <si>
    <t>เรียนจัดแสดงให้ผู้ปกครอง</t>
  </si>
  <si>
    <t>ได้รับทราบถึงความสามารถ</t>
  </si>
  <si>
    <t>ของเด็กนักเรียนศูนย์พัฒนา</t>
  </si>
  <si>
    <t>ติดตั้งบอร์ดกระจก</t>
  </si>
  <si>
    <t>ให้กับศูนย์พัฒนา</t>
  </si>
  <si>
    <t xml:space="preserve">เด็กเล็ก จำนวน </t>
  </si>
  <si>
    <t>บอร์ดกระจำ</t>
  </si>
  <si>
    <t>การจัดแสดงผลงานของ</t>
  </si>
  <si>
    <t>นักเรียนศูนย์พัฒนา</t>
  </si>
  <si>
    <t>โครงการจัดซื้อเครื่องปรับ</t>
  </si>
  <si>
    <t>อากาศตั้งพื้นหรือแขวน</t>
  </si>
  <si>
    <t>พร้อมติดตั้ง</t>
  </si>
  <si>
    <t>เพื่อให้อุณหภูมิภายในห้อง</t>
  </si>
  <si>
    <t>เรียนเหมาะสมกับเด็กเล็ก</t>
  </si>
  <si>
    <t>ภายในศูนย์พัฒนาเด็กเล็ก</t>
  </si>
  <si>
    <t>จัดซื้อเครื่องปรับ</t>
  </si>
  <si>
    <t>อากาศตั้งพื้นหรือ</t>
  </si>
  <si>
    <t>แขวยพร้อมติดตั้ง</t>
  </si>
  <si>
    <t>เครื่องปรับอากาศ</t>
  </si>
  <si>
    <t>เพื่อให้เด็กนักเรียนภาย</t>
  </si>
  <si>
    <t>ในศูนย์พัฒนาเด็กเล็ก</t>
  </si>
  <si>
    <t>ได้มีความสุขกับอากาศ</t>
  </si>
  <si>
    <t>ที่เย็นสบายภายใน</t>
  </si>
  <si>
    <t>ห้องเรียน</t>
  </si>
  <si>
    <t xml:space="preserve">โครงการติดตั้งระบบ </t>
  </si>
  <si>
    <t xml:space="preserve">internet </t>
  </si>
  <si>
    <t>เพื่อความสะดวกในการ</t>
  </si>
  <si>
    <t>ค้นคว้าหางานสื่อสิ่งประดิษฐ์</t>
  </si>
  <si>
    <t>แปลกใหม่ ๆ สำหรับการ</t>
  </si>
  <si>
    <t>เรียนรู้ของเด็กนักเรียนภาย</t>
  </si>
  <si>
    <t>เพื่อบันทึกข้อมูลเด็ก</t>
  </si>
  <si>
    <t>ติดตั้งระบบ internet</t>
  </si>
  <si>
    <t xml:space="preserve"> ระบบ internet</t>
  </si>
  <si>
    <t>สื่อที่ทันสมัยสำหรับ</t>
  </si>
  <si>
    <t>การสอนภายในห้อง</t>
  </si>
  <si>
    <t>เรียน</t>
  </si>
  <si>
    <t>สำหรับศูนย์พัฒนา</t>
  </si>
  <si>
    <t>ผู้เข้าร่วม</t>
  </si>
  <si>
    <t>โครงการฝึกอบรมการซ่อมรถ</t>
  </si>
  <si>
    <t>จักรยานยนต์</t>
  </si>
  <si>
    <t>เพื่อให้ความรู้และฝึกทักษะ</t>
  </si>
  <si>
    <t>การซ่อมรถจักรยานยนต์</t>
  </si>
  <si>
    <t>จำนวนผู้ผ่านการฝึก</t>
  </si>
  <si>
    <t>อบรม จำนวน 20 คน</t>
  </si>
  <si>
    <t>ผู้ผ่านการ</t>
  </si>
  <si>
    <t>อบรม</t>
  </si>
  <si>
    <t>ผู้ที่ผ่านการอบรมนำ</t>
  </si>
  <si>
    <t>ความรู้ที่ได้ไปใช้ประโยชน์</t>
  </si>
  <si>
    <t>โครงการบำเพ็ญประโยชน์ในวัด</t>
  </si>
  <si>
    <t>วัดในตำบลมีความสะอาด</t>
  </si>
  <si>
    <t>เป็นระเบียบเรียบร้อย</t>
  </si>
  <si>
    <t>โครงการฝึกอบรมการทำน้ำพริก</t>
  </si>
  <si>
    <t>สำหรับกลุ่มสตรี</t>
  </si>
  <si>
    <t>เพื่ออบรมให้ความรู้เกี่ยวกับ</t>
  </si>
  <si>
    <t>การทำน้ำพริก</t>
  </si>
  <si>
    <t>ผู้ผ่านการฝึกอบรมการ</t>
  </si>
  <si>
    <t>ทำน้ำพริก</t>
  </si>
  <si>
    <t>อบรม จำนวน</t>
  </si>
  <si>
    <t>20 คน</t>
  </si>
  <si>
    <t>ผู้ที่ผ่านการอบรมสามารถ</t>
  </si>
  <si>
    <t>ทำน้ำพริกได้</t>
  </si>
  <si>
    <t>ฤดูแล้ง</t>
  </si>
  <si>
    <t>โครงการถ่ายทอดภูมิปัญญาท้องถิ่น</t>
  </si>
  <si>
    <t>ให้เด็กเล็ก</t>
  </si>
  <si>
    <t>เพื่อถ่ายทอดภูมิปัญญา</t>
  </si>
  <si>
    <t>ท้องถิ่นให้เด็กในชุมชน</t>
  </si>
  <si>
    <t>ผู้ที่เข้าร่วมโครงการ จำนวน</t>
  </si>
  <si>
    <t>จำนวนผู้เข้าร่วม</t>
  </si>
  <si>
    <t>ผู้เข้าร่วมโครงการได้</t>
  </si>
  <si>
    <t>รับรู้ความเป็นมาและ</t>
  </si>
  <si>
    <t>ความสำคัญของภูมิ</t>
  </si>
  <si>
    <t>ปัญญาท้องถิ่น</t>
  </si>
  <si>
    <t>โครงการฝึกอบรมพัฒนาศักยภาพ</t>
  </si>
  <si>
    <t>กลุ่มสตรี</t>
  </si>
  <si>
    <t>เพื่อให้ความรู้แก่กลุ่มสตรี</t>
  </si>
  <si>
    <t>ผู้ผ่านการอบรม จำนวน</t>
  </si>
  <si>
    <t>60 คน</t>
  </si>
  <si>
    <t>ร้อยละผู้ที่</t>
  </si>
  <si>
    <t>ผ่านการอบรม</t>
  </si>
  <si>
    <t>ผู้ที่ผ่านการอบรมได้นำ</t>
  </si>
  <si>
    <t>ความรู้ที่ได้ไปพัฒนา</t>
  </si>
  <si>
    <t>กลุ่มของตนเอง</t>
  </si>
  <si>
    <t>โครงการจัดทำสื่อประชาสัมพันธ์</t>
  </si>
  <si>
    <t>กลุ่มอาชีพ</t>
  </si>
  <si>
    <t>เพื่อประชาสัมพันธ์และการ</t>
  </si>
  <si>
    <t>ขายสินค้าของกลุ่มอาชีพ</t>
  </si>
  <si>
    <t>แผ่นพับประชาสัมพันธ์</t>
  </si>
  <si>
    <t>จำนวน 6 กลุ่ม จำนวน</t>
  </si>
  <si>
    <t>2,000 แผ่น</t>
  </si>
  <si>
    <t>ประชาชนทั่วไปได้รับ</t>
  </si>
  <si>
    <t>ข่าวสารของกลุ่มอาชีพ</t>
  </si>
  <si>
    <t>โครงการฝึกอบรมการทำเปลญวน</t>
  </si>
  <si>
    <t>จากวัสดุสังเคราะห์</t>
  </si>
  <si>
    <t>เพื่ออบรมให้ความรู้การทำ</t>
  </si>
  <si>
    <t>เปลญวนจากวัสดุสังเคราะห์</t>
  </si>
  <si>
    <t>ผู้เข้ารับการฝึกอบรม</t>
  </si>
  <si>
    <t>ได้รับความรู้และการฝึก</t>
  </si>
  <si>
    <t>ปฏิบัติการทำเปลญวน</t>
  </si>
  <si>
    <t>ผู้ที่ผ่านการอบรมทำ</t>
  </si>
  <si>
    <t>เปลญวนสามารถทำเปล</t>
  </si>
  <si>
    <t>จากวัสดุสังเคราะห์ได้</t>
  </si>
  <si>
    <t>โครงการฝึกอบรมการผลิตเตา</t>
  </si>
  <si>
    <t>ซุปเปอร์อั้งโล่</t>
  </si>
  <si>
    <t>เพื่ออบรมให้ความรู้การผลิต</t>
  </si>
  <si>
    <t>เตาซุปเปอร์อั้งโล่</t>
  </si>
  <si>
    <t>ปฎิบัติและการผลิตเตา</t>
  </si>
  <si>
    <t>ผลิตเตาซุปเปอร์อั้งโล่ได้</t>
  </si>
  <si>
    <t>ชีวมวล</t>
  </si>
  <si>
    <t>เพื่ออบรมให้ความรู้การ</t>
  </si>
  <si>
    <t>ผลิตเตาชีวมวล</t>
  </si>
  <si>
    <t>ผู้รับการฝึกอบรมได้รับ</t>
  </si>
  <si>
    <t>ความรู้และการฝึกปฏิบัติ</t>
  </si>
  <si>
    <t>การผลิตเตาชีวมวล</t>
  </si>
  <si>
    <t>ผู้ที่ผ่านการ</t>
  </si>
  <si>
    <t>อบรมสามารถ</t>
  </si>
  <si>
    <t>ได้</t>
  </si>
  <si>
    <t>ผลิตเตาชีวมวลได้</t>
  </si>
  <si>
    <t>โครงการแข่งขันกีฬาตะกร้อ</t>
  </si>
  <si>
    <t>เพื่อส่งเสริมให้ประชาชน</t>
  </si>
  <si>
    <t>ทั่วไปเล่นกีฬาเพื่อสุขภาพ</t>
  </si>
  <si>
    <t>ผู้เข้าร่วมการแข่งขัน</t>
  </si>
  <si>
    <t>ได้เล่นกีฬาเพื่อสุขภาพ</t>
  </si>
  <si>
    <t>ร้อยละผู้เข้า</t>
  </si>
  <si>
    <t>การแข่งขัน</t>
  </si>
  <si>
    <t>โครงการแข่งขันกีฬาฟุตบอล</t>
  </si>
  <si>
    <t>7 คน</t>
  </si>
  <si>
    <t>ผู้ที่เข้าร่วมการแข่งขันกีฬา</t>
  </si>
  <si>
    <t>จำนวน 90 คน</t>
  </si>
  <si>
    <t>จำนวน 30 คน</t>
  </si>
  <si>
    <t>โครงการเข้าวัดปฏิบัติธรรม</t>
  </si>
  <si>
    <t>เนื่องในวันเข้าพรรษา</t>
  </si>
  <si>
    <t>ผู้เข้าร่วมโครงการผ่านการ</t>
  </si>
  <si>
    <t>ธรรม</t>
  </si>
  <si>
    <t>โครงการก่อสร้างสิ่งอำนวยความ</t>
  </si>
  <si>
    <t>สะดวกคนพิการ</t>
  </si>
  <si>
    <t>เพื่อจัดสิ่งอำนวยความ</t>
  </si>
  <si>
    <t>สะดวกสำหรับคนพิการที่</t>
  </si>
  <si>
    <t>มาติดต่อราชการ</t>
  </si>
  <si>
    <t>ก่อสร้างสิ่งอำนวย</t>
  </si>
  <si>
    <t>ความสะดวก สำหรับ</t>
  </si>
  <si>
    <t>คนพิการได้แก่ ทาง</t>
  </si>
  <si>
    <t>ลาด ที่จอดรถ ประตู</t>
  </si>
  <si>
    <t>ห้องน้ำและป้ายสัญลักษณ์</t>
  </si>
  <si>
    <t>ผู้พิการที่</t>
  </si>
  <si>
    <t>ได้รับประโยชน์</t>
  </si>
  <si>
    <t>คนพิการได้ใช้สิ่งอำนวย</t>
  </si>
  <si>
    <t>ติดต่อราชการ</t>
  </si>
  <si>
    <t>ความสะดวกในการมา</t>
  </si>
  <si>
    <t>โครงการจัดตั้งศูนย์ประสานงานการ</t>
  </si>
  <si>
    <t>จัดสวัสดิการสังคม</t>
  </si>
  <si>
    <t>เพื่อประสานงานการจัด</t>
  </si>
  <si>
    <t>บริการคนพิการผู้สูงอายุ</t>
  </si>
  <si>
    <t>ที่มีภาวะพึ่งพิง การประสาน</t>
  </si>
  <si>
    <t>ความร่วมมือกับหน่วยงาน</t>
  </si>
  <si>
    <t>อื่น</t>
  </si>
  <si>
    <t>มีเจ้าหน้าที่ประจำ</t>
  </si>
  <si>
    <t>และระบบงานที่ดี</t>
  </si>
  <si>
    <t>ในการประสานงาน</t>
  </si>
  <si>
    <t>และจัดบริการให้แก่</t>
  </si>
  <si>
    <t>ผู้สูงอายุ คนพิการ</t>
  </si>
  <si>
    <t>ผู้ด้อยโอกาส และ</t>
  </si>
  <si>
    <t>ประชาชนทั่วไป</t>
  </si>
  <si>
    <t>เจ้าหน้าที่</t>
  </si>
  <si>
    <t>งานและ</t>
  </si>
  <si>
    <t>แผนการ</t>
  </si>
  <si>
    <t>ดำเนินงาน</t>
  </si>
  <si>
    <t>การประสานงานและให้</t>
  </si>
  <si>
    <t>บริการรวดเร็ว และมี</t>
  </si>
  <si>
    <t>ประสิทธิภาพ</t>
  </si>
  <si>
    <t>โครงการเด็กอนามัยใส่ใจสุขภาพ</t>
  </si>
  <si>
    <t>เพื่อให้ความรู้เกี่ยวกับการ</t>
  </si>
  <si>
    <t>ดูแลสุขภาพ</t>
  </si>
  <si>
    <t>จำนวนผู้ผ่านการ</t>
  </si>
  <si>
    <t>อบรม จำนวน 18 คน</t>
  </si>
  <si>
    <t>โครงการแข่งขันกีฬาเปตองผู้สูงอายุ</t>
  </si>
  <si>
    <t>เพื่อส่งเสริมสุขภาพผู้สูงอายุ</t>
  </si>
  <si>
    <t>ผู้ที่เข้าร่วมแข่งขันกีฬา</t>
  </si>
  <si>
    <t>มีสุขภาพกาย สุขภาพ</t>
  </si>
  <si>
    <t>จิดที่ดี</t>
  </si>
  <si>
    <t>โครงการเข้าค่ายคุณธรรม</t>
  </si>
  <si>
    <t>ธรรมไปใช้ในชีวิตประจำวัน</t>
  </si>
  <si>
    <t>อบรมจำนวน 30 คน</t>
  </si>
  <si>
    <t>ผู้ที่ผ่านการอบรมนำหลัก</t>
  </si>
  <si>
    <t>โครงการประกวดร้องเพลงลูกทุ่ง</t>
  </si>
  <si>
    <t>เพื่อให้เด็กใช้เวลาว่างให้</t>
  </si>
  <si>
    <t>เป็นประโยชน์และเป็นการ</t>
  </si>
  <si>
    <t>สืบสานเพลงลูกทุ่ง</t>
  </si>
  <si>
    <t>จำนวนเด้กที่เข้าร่วมการ</t>
  </si>
  <si>
    <t>ประกวด จำนวน 16 คน</t>
  </si>
  <si>
    <t>ผู้เข้าร่วมการ</t>
  </si>
  <si>
    <t>ประกวด</t>
  </si>
  <si>
    <t>ผู้ที่เข้าร่วมประกวดใช้</t>
  </si>
  <si>
    <t>เวลาว่างเป็นประโยชน์</t>
  </si>
  <si>
    <t>และมีความสามารถใน</t>
  </si>
  <si>
    <t>การร้องเพลงมากชึ้น</t>
  </si>
  <si>
    <t>โครงการก่อสร้างศูนย์ฝึกอาชีพและ</t>
  </si>
  <si>
    <t>จำหน่ายสินค้า</t>
  </si>
  <si>
    <t>เพื่อใช้เป็นสถานที่ในการ</t>
  </si>
  <si>
    <t>ฝึกอาชีพและจำหน่ายสินค้า</t>
  </si>
  <si>
    <t>ในชุมชน</t>
  </si>
  <si>
    <t>มีสถานที่ในการฝึกอบรม</t>
  </si>
  <si>
    <t>และจำหน่ายสินค้า</t>
  </si>
  <si>
    <t>ศูนย์ฝึกอาชีพ</t>
  </si>
  <si>
    <t>ประชาชนทั่วไปสามารถ</t>
  </si>
  <si>
    <t>ฝึกอบรมและจำหน่าย</t>
  </si>
  <si>
    <t>สินค้าในชุมชน</t>
  </si>
  <si>
    <t>โครงการก่อสร้างอาคารร้านค้า</t>
  </si>
  <si>
    <t>ชุมชนตำบลเนินขี้เหล็ก</t>
  </si>
  <si>
    <t>ก่อสร้างอาคารร้านค้า</t>
  </si>
  <si>
    <t>12 ม. สูง 3 เมตร</t>
  </si>
  <si>
    <t>จำหน่ายสินค้าของชุมชน</t>
  </si>
  <si>
    <t>ร้านค้าชุมชน</t>
  </si>
  <si>
    <t>ประชาชนทั่วไปมีสถาน</t>
  </si>
  <si>
    <t>ที่ในการจำหน่ายสินค้า</t>
  </si>
  <si>
    <t>โครงการขุดสระน้ำ เพื่อทำแก้มลิง</t>
  </si>
  <si>
    <t>ขุดสระน้ำเพื่อการแก้มลิง</t>
  </si>
  <si>
    <t>ในพื้นที่สาธารณะประโยชน์</t>
  </si>
  <si>
    <t>หมู่ที่ 6 ขนาดกว้าง 160</t>
  </si>
  <si>
    <t>ม. ยาว 160 ม. ลึก 4 ม.</t>
  </si>
  <si>
    <t>แก้มลิง</t>
  </si>
  <si>
    <t>ฐานะยากจนให้มีคุณภาพ</t>
  </si>
  <si>
    <t>ชีวิตที่ดีขึ้น</t>
  </si>
  <si>
    <t>ช่วยเหลือเด็กที่ถูกทอดทิ้งหรือเด็กด้อย</t>
  </si>
  <si>
    <t>โอกาส</t>
  </si>
  <si>
    <t>เพื่อส่งเสริมให้เด็กที่ถูกทอด</t>
  </si>
  <si>
    <t>ทิ้งหรือเด็กด้อยโอกาสได้</t>
  </si>
  <si>
    <t>รับการดูแลจากสังคม เพื่อ</t>
  </si>
  <si>
    <t>ช่วยเหลือเด็กที่ถูกทอดทิ้ง</t>
  </si>
  <si>
    <t>หรือเด็กน้อยโอกาสที่มี</t>
  </si>
  <si>
    <t>ช่วยเหลือ โดยให้เงิน</t>
  </si>
  <si>
    <t>ช่วยเหลือเด็กที่ถูก</t>
  </si>
  <si>
    <t>ทอดทิ้งหรือเด็กด้อย</t>
  </si>
  <si>
    <t>โอกาสที่มีฐานะยากจน</t>
  </si>
  <si>
    <t>คุณภาพ</t>
  </si>
  <si>
    <t>ขีวิตของ</t>
  </si>
  <si>
    <t>ผู้ด้อย</t>
  </si>
  <si>
    <t>เด็กที่ถูกทอดทิ้งหรือ</t>
  </si>
  <si>
    <t>เด็กด้อยโอกาสที่มีฐานะ</t>
  </si>
  <si>
    <t>ยากจนได้รับการดูแล</t>
  </si>
  <si>
    <t>และมีคุณภาพชีวิตที่ดี</t>
  </si>
  <si>
    <t>จำนวน 20 คน</t>
  </si>
  <si>
    <t>อุดหนุนกองทุนจัดสวัสดิการสังคม</t>
  </si>
  <si>
    <t>เพื่อช่วยเหลือประชาชน</t>
  </si>
  <si>
    <t>ที่เป็นสมาชิกกองทุน</t>
  </si>
  <si>
    <t>จัดสวัสดิการสังคมชุมชน</t>
  </si>
  <si>
    <t>อุดหนุนกองทุนสวัสดิ</t>
  </si>
  <si>
    <t>การสังคมชุมชนตำบล</t>
  </si>
  <si>
    <t>เนินขี้เหล็ก โดยจ่าย</t>
  </si>
  <si>
    <t>เป็นค่าใช้จ่ายในการ</t>
  </si>
  <si>
    <t>ช่วยเหลือประชาชน</t>
  </si>
  <si>
    <t>ที่เป็นสมาชิกกองทุนฯ</t>
  </si>
  <si>
    <t>ของสมาชิก</t>
  </si>
  <si>
    <t>ที่ได้รับ</t>
  </si>
  <si>
    <t>การช่วยเหลือ</t>
  </si>
  <si>
    <t>ประชาชนที่เป็นสมาชิก</t>
  </si>
  <si>
    <t>ของกองทุนสวัสดิการ</t>
  </si>
  <si>
    <t>สังคมชุมชน ตำบล</t>
  </si>
  <si>
    <t>เนินขี้เหล็กได้รับการ</t>
  </si>
  <si>
    <t>ช่วยเหลืออย่างทั่วถึง</t>
  </si>
  <si>
    <t>ซ่อมแซมที่อยู่อาศัยให้กับผู้ยากไร้</t>
  </si>
  <si>
    <t>เพื่อเป็นการช่วยเหลือผู้ยาก</t>
  </si>
  <si>
    <t>ไร้ที่ได้รับความเดือดร้อน</t>
  </si>
  <si>
    <t>จากที่อยู่อาศัย</t>
  </si>
  <si>
    <t>ซ่อมแซมที่อยู่อาศัย</t>
  </si>
  <si>
    <t>ให้กับผู้ยากไร้ ภาย</t>
  </si>
  <si>
    <t>ใน ต.เนินขี้เหล็ก</t>
  </si>
  <si>
    <t>โดยจ่ายเป็นค่าวัสดุ</t>
  </si>
  <si>
    <t>ที่ใช้ซ่อมแซมที่อยู่</t>
  </si>
  <si>
    <t>อาศัย เป็นต้น</t>
  </si>
  <si>
    <t>ชีวิตผู้ยากไร้</t>
  </si>
  <si>
    <t>ผู้ยากไร้ได้รับการดูแล</t>
  </si>
  <si>
    <t>จากสังคม</t>
  </si>
  <si>
    <t>สังคมสงเคราะห์แก่ประชาชนผู้ยากไร้</t>
  </si>
  <si>
    <t>หรือประสพปัญหาในการดำเนินชีวิต</t>
  </si>
  <si>
    <t>ในเขตตำบลเนินขี้เหล็ก</t>
  </si>
  <si>
    <t>ไร้หรือผู้ประสพปัญหาใน</t>
  </si>
  <si>
    <t>การดำเนินชีวิตในเขตพื้นที่</t>
  </si>
  <si>
    <t>ช่วยเหลือผู้ยากไร้</t>
  </si>
  <si>
    <t>หรือผู้ประสพปัญหา</t>
  </si>
  <si>
    <t>ในการดำเนินชีวิต</t>
  </si>
  <si>
    <t>โครงการเยี่ยมบ้านผู้สูงอายุ ผู้พิการ</t>
  </si>
  <si>
    <t>ผู้ป่วยเอดส์และกลุ่มเสี่ยง</t>
  </si>
  <si>
    <t>เพื่อให้ผู้สูงอายุ ผู้พิการ</t>
  </si>
  <si>
    <t>สำหรับเป็นค่าใช้จ่ายใน</t>
  </si>
  <si>
    <t>การจัดกิจกรรมต่าง ๆ</t>
  </si>
  <si>
    <t>โครงการเยี่ยมบ้าน</t>
  </si>
  <si>
    <t>ผู้สูงอายุ ผู้พิการ ผู้</t>
  </si>
  <si>
    <t>ป่วยเอดส์และกลุ่ม</t>
  </si>
  <si>
    <t>เสี่ยง</t>
  </si>
  <si>
    <t>ผู้ได้รับการ</t>
  </si>
  <si>
    <t>ช่วยเหลือ</t>
  </si>
  <si>
    <t>ผู้สูงอายุ ผู้พิการ ผู้ป่วย</t>
  </si>
  <si>
    <t>เอดส์และกลุ่มเสี่ยงได้</t>
  </si>
  <si>
    <t>รับการดูแลจากสังคม</t>
  </si>
  <si>
    <t>เพิ่มขึ้นร้อยละ 40</t>
  </si>
  <si>
    <t>จัดจ้างทำอาหารกลางวัน</t>
  </si>
  <si>
    <t>สำหรับศูนย์พัฒนาเด็กเล็ก</t>
  </si>
  <si>
    <t>เพื่อให้เด็กอนุบาลและปฐมวัย</t>
  </si>
  <si>
    <t>ได้รับคุณค่าทางโภชนาการ</t>
  </si>
  <si>
    <t>และปริมาณที่เพียงพอ</t>
  </si>
  <si>
    <t>สนับสนุนค่าอาหาร</t>
  </si>
  <si>
    <t>กลางวัน ให้แก่ ศูนย์</t>
  </si>
  <si>
    <t>พัฒนาเด็กเล็กบ้าน</t>
  </si>
  <si>
    <t>หนองสังข์,ศูนย์พัฒนา</t>
  </si>
  <si>
    <t>บ้านดอนจังหันและ</t>
  </si>
  <si>
    <t>เด็กนุบาล จำนวน</t>
  </si>
  <si>
    <t>จำนวน 65 คน</t>
  </si>
  <si>
    <t>เด็กอนุบาลและปฐมวัย</t>
  </si>
  <si>
    <t>ได้รับคุณค่าทางโภชนา</t>
  </si>
  <si>
    <t>การ</t>
  </si>
  <si>
    <t>จัดซื้ออาหารเสริม (นม)</t>
  </si>
  <si>
    <t>ของศูนย์พัฒนาเด็กเล็ก</t>
  </si>
  <si>
    <t>จัดซื้ออาหารเสริม</t>
  </si>
  <si>
    <t>(นม) ให้แก่ ศูนย์พัฒนา</t>
  </si>
  <si>
    <t>เด็กเล็กบ้านหนองไร่,</t>
  </si>
  <si>
    <t>บ้านหนองสังข์</t>
  </si>
  <si>
    <t>เด็กอนุบาลฯ</t>
  </si>
  <si>
    <t>ของโรงเรียนประถมศึกษา</t>
  </si>
  <si>
    <t>เพื่อให้นักเรียนได้รับคุณค่า</t>
  </si>
  <si>
    <t>ทางโภชนาการและปริมาณ</t>
  </si>
  <si>
    <t>ที่เพียงพอ</t>
  </si>
  <si>
    <t>(นม) ให้แก่ โรงเรียน</t>
  </si>
  <si>
    <t>ประถมศึกษาในเขต</t>
  </si>
  <si>
    <t>พื้นที่ตำบลเนินขี้เหล็ก</t>
  </si>
  <si>
    <t>จำนวน 4 โรงเรียน</t>
  </si>
  <si>
    <t>นักเรียน จำนวน</t>
  </si>
  <si>
    <t>487 คน</t>
  </si>
  <si>
    <t>นักเรียนได้รับคุณค่า</t>
  </si>
  <si>
    <t>ทางโภชนาการรับ</t>
  </si>
  <si>
    <t>ประทาน จำนวน</t>
  </si>
  <si>
    <t>จัดซื้อชุดนักเรียนเด็กอนุบาล</t>
  </si>
  <si>
    <t>และปฐมวัยของศูนย์พัฒนา</t>
  </si>
  <si>
    <t>มีชุดนักเรียนสวมใส่ที่ถูก</t>
  </si>
  <si>
    <t>สุขลักษณะ</t>
  </si>
  <si>
    <t>อนุบาลและปฐมวัย</t>
  </si>
  <si>
    <t>จำนวน 130 ชุด ๆละ</t>
  </si>
  <si>
    <t>160 บาท</t>
  </si>
  <si>
    <t>ชุดนักเรียน จำนวน</t>
  </si>
  <si>
    <t>130 ชุด</t>
  </si>
  <si>
    <t>มีชุดนักเรียนสวมใส่ที่</t>
  </si>
  <si>
    <t>ถูกสุขลักษณะ จำนวน</t>
  </si>
  <si>
    <t>65 คน</t>
  </si>
  <si>
    <t>อุดหนุนค่าอาหารกลางวัน</t>
  </si>
  <si>
    <t>เพื่อแก้ไขปัญหานักเรียน</t>
  </si>
  <si>
    <t>ที่มีภาวะทุพโภชนาการ</t>
  </si>
  <si>
    <t>ให้แก่โรงเรียนในเขตพื้นที่</t>
  </si>
  <si>
    <t>ตำบลเนินขี้เหล็ก จำนวน</t>
  </si>
  <si>
    <t>4 โรงเรียน</t>
  </si>
  <si>
    <t>เพื่อให้เด็กที่ยากจนและขาด</t>
  </si>
  <si>
    <t>แคลนอาหารกลางวันที่มี</t>
  </si>
  <si>
    <t>คุณค่าทางโภชนาการและ</t>
  </si>
  <si>
    <t>ปริมาณที่เพียงพอ</t>
  </si>
  <si>
    <t>อุดหนุนค่าอาหาร</t>
  </si>
  <si>
    <t>กลางวันให้แก่ โรงเรียน</t>
  </si>
  <si>
    <t>ในเขตพื้นที่ตำบล</t>
  </si>
  <si>
    <t>จัดซื้อชุดนักเรียนเด็ก</t>
  </si>
  <si>
    <t>เด็กนักเรียนที่ยากจน</t>
  </si>
  <si>
    <t>และขาดแคลนอาหาร</t>
  </si>
  <si>
    <t>โภชนาการรับประทาน</t>
  </si>
  <si>
    <t>จำนวน 487 คน</t>
  </si>
  <si>
    <t>จัดกิจกรรมเนื่องในวันเด็ก</t>
  </si>
  <si>
    <t>แห่งชาติ</t>
  </si>
  <si>
    <t>เพื่อให้เด็กและเยาวชนในเขต</t>
  </si>
  <si>
    <t>พื้นที่องค์การบริหารส่วนตำบล</t>
  </si>
  <si>
    <t>เนินขี้เหล็กเข้าร่วมกิจกรรม</t>
  </si>
  <si>
    <t>จัดกิจกรรมเนื่องใน</t>
  </si>
  <si>
    <t>วันเด็กแห่งชาติ โดย</t>
  </si>
  <si>
    <t>จัดให้มีการเลี้ยงอาหาร</t>
  </si>
  <si>
    <t>เด็ก,การจัดการแข่งขัน</t>
  </si>
  <si>
    <t>กีฬาของเด็ก,การละ</t>
  </si>
  <si>
    <t>เล่นต่าง ๆ และอื่นๆ</t>
  </si>
  <si>
    <t>เด็กและเยาวชนเข้า</t>
  </si>
  <si>
    <t>ร่วมกิจกรรมเนื่องใน</t>
  </si>
  <si>
    <t>งานวันเด็กแห่งชาติ</t>
  </si>
  <si>
    <t>จัดซื้อหนังสือพิมพ์วารสาร</t>
  </si>
  <si>
    <t>ของที่อ่านหนังสือพิมพ์</t>
  </si>
  <si>
    <t>ประจำหมู่บ้าน</t>
  </si>
  <si>
    <t>เพื่อให้ประชาชนได้รับรู้</t>
  </si>
  <si>
    <t>ข่าวสารบ้านเมืองที่ทันต่อ</t>
  </si>
  <si>
    <t>เหตุการณ์</t>
  </si>
  <si>
    <t>จัดซื้อหนังสือพิมพ์</t>
  </si>
  <si>
    <t>และวารสาร สำหรับ</t>
  </si>
  <si>
    <t>มอบให้แก่ ที่อ่าน</t>
  </si>
  <si>
    <t>หนังสือพิมพ์ประจำ</t>
  </si>
  <si>
    <t>หมู่บ้าน จำนวน 12</t>
  </si>
  <si>
    <t>แห่ง ๆ ละ 1 ฉบับ</t>
  </si>
  <si>
    <t>หมู่บ้าน จำนวน</t>
  </si>
  <si>
    <t>12 หมู่บ้าน</t>
  </si>
  <si>
    <t>ประชาชนได้รับรู้</t>
  </si>
  <si>
    <t>ข่าวสารบ้านเมืองที่</t>
  </si>
  <si>
    <t>ทันต่อเหตุการณ์</t>
  </si>
  <si>
    <t>โครงการจัดซ้อน้ำยาเคมีกำจัด</t>
  </si>
  <si>
    <t>ยุงลาย</t>
  </si>
  <si>
    <t>เพื่อป้องกันการระบาดของ</t>
  </si>
  <si>
    <t>โรคไข้เลือดออก</t>
  </si>
  <si>
    <t>จัดซื้อน้ำยาเคมีกำจัด</t>
  </si>
  <si>
    <t>ยุงลาย จำนวน 15</t>
  </si>
  <si>
    <t>ลิตร ๆ ละ 1,200</t>
  </si>
  <si>
    <t>บาท สำหรับใช้กับ</t>
  </si>
  <si>
    <t>เครื่องพ่นหมอกควัน</t>
  </si>
  <si>
    <t>เพื่อกำจัดยุงลาย</t>
  </si>
  <si>
    <t>ผู้ป่วยโรค</t>
  </si>
  <si>
    <t>ไข้เลือดออก</t>
  </si>
  <si>
    <t>ชุมชนปลอดภัยจาก</t>
  </si>
  <si>
    <t>โครงการจัดซื้อสารกำจัดยุงลาย</t>
  </si>
  <si>
    <t>จัดซื้อสารกำจัดลูกน้ำ</t>
  </si>
  <si>
    <t>ถัง ๆ ละ 3,900 บาท</t>
  </si>
  <si>
    <t>อุดหนุนกิจรรมการบริการ</t>
  </si>
  <si>
    <t>สาธารณสุขประจำหมู่บ้าน</t>
  </si>
  <si>
    <t>เพื่อเป็นการพัฒนาการ</t>
  </si>
  <si>
    <t>ดำเนินงานสาธารณสุข</t>
  </si>
  <si>
    <t>อุดหนุนกิจกรรมการ</t>
  </si>
  <si>
    <t>บริการสาธารณะสุข</t>
  </si>
  <si>
    <t>มูลฐานประจำหมู่บ้าน</t>
  </si>
  <si>
    <t>จำนวน 12 หมู่บ้าน</t>
  </si>
  <si>
    <t>หมู่บ้านละ 10,000 บาท</t>
  </si>
  <si>
    <t>ในการดำเนินกิจกรรม</t>
  </si>
  <si>
    <t>ตามโครงการที่คณะ</t>
  </si>
  <si>
    <t>กรรมการดำเนินงาน</t>
  </si>
  <si>
    <t>พัฒนาสาธารณสุข</t>
  </si>
  <si>
    <t>มูลฐานหมู่บ้านจัดทำขึ้น</t>
  </si>
  <si>
    <t>ผู้ได้รับผล</t>
  </si>
  <si>
    <t>หมู่บ้านได้รับการบริการ</t>
  </si>
  <si>
    <t>ทางสาธารณสุขอย่าง</t>
  </si>
  <si>
    <t>ทั่วถึงครบทุกหลัง</t>
  </si>
  <si>
    <t>คาเรือน</t>
  </si>
  <si>
    <t>จัดซื้ออาหารเสริม (นม) ตาม</t>
  </si>
  <si>
    <t>โครงการเฝ้าระวังและติดตาม</t>
  </si>
  <si>
    <t>การเจริญเติบโตและพัฒนาการ</t>
  </si>
  <si>
    <t>เด็กอายุ 0-3 ปี</t>
  </si>
  <si>
    <t>เพื่อให้เด็กอายุ 0-3 ปี ได้</t>
  </si>
  <si>
    <t>รับคุณค่าทางโภชนาการ</t>
  </si>
  <si>
    <t>(นม) ตามโครงการ</t>
  </si>
  <si>
    <t>เฝ้าระวังและติดตาม</t>
  </si>
  <si>
    <t>การเจริญเติมโตและ</t>
  </si>
  <si>
    <t>พัฒนาการเด็กอายุ</t>
  </si>
  <si>
    <t>0-3 ปี โดยจ่ายเป็น</t>
  </si>
  <si>
    <t>ค่าอาหารเสริม (นม)</t>
  </si>
  <si>
    <t>UHT ชนิดจืดสำหรับ</t>
  </si>
  <si>
    <t>ให้เด็กอายุ 0-3 ปี</t>
  </si>
  <si>
    <t>ที่มีน้ำหนักต่ำกว่า</t>
  </si>
  <si>
    <t>เกณฑ์ที่กำหนด</t>
  </si>
  <si>
    <t>ชีวิตเด็ก</t>
  </si>
  <si>
    <t>อายุ 0-3 ปี</t>
  </si>
  <si>
    <t>เด็ก 0-3 ปี มีพัฒนา</t>
  </si>
  <si>
    <t>การทางสุขภาพที่ดีขึ้น</t>
  </si>
  <si>
    <t>อบรมโครงการพัฒนาศักยภาพ</t>
  </si>
  <si>
    <t>อาสาสมัครสาธารณสุขประจำ</t>
  </si>
  <si>
    <t>เพื่อให้อาสาสมัครสาธารณ</t>
  </si>
  <si>
    <t>สุขประจำหมู่บ้านมีความรู้</t>
  </si>
  <si>
    <t>ความเข้าใจในการปฏิบัติ</t>
  </si>
  <si>
    <t>งาน</t>
  </si>
  <si>
    <t>จัดอบรมโครงการ</t>
  </si>
  <si>
    <t>พํนาศักยภาพอาสา</t>
  </si>
  <si>
    <t>สมัครสาธารณสุข</t>
  </si>
  <si>
    <t>ประจำหมู่บ้าน ตาม</t>
  </si>
  <si>
    <t>โครงการที่ อบต.จัดขึ้น</t>
  </si>
  <si>
    <t>กิจกรรม</t>
  </si>
  <si>
    <t>อาสาสมัครสาธารณสุข</t>
  </si>
  <si>
    <t>ประจำหมู่บ้านสามารถ</t>
  </si>
  <si>
    <t>ดูแลสุขภาพให้กับ</t>
  </si>
  <si>
    <t>ประชาชนในหมู่บ้าน</t>
  </si>
  <si>
    <t>ได้เป็นอย่างดี</t>
  </si>
  <si>
    <t>อุดหนุนโครงการจัดการแข่ง</t>
  </si>
  <si>
    <t>ขันกีฬา อปท.ลาดยาวเกมส์</t>
  </si>
  <si>
    <t xml:space="preserve">ประจำปี 2560 </t>
  </si>
  <si>
    <t>เข้าร่วมกิจกรรมการ</t>
  </si>
  <si>
    <t>แข่งขันกีฬา</t>
  </si>
  <si>
    <t>อุดหนุนกิจกรรมการแข่ง</t>
  </si>
  <si>
    <t>ขันกีฬา "อปท.ลาดยาว</t>
  </si>
  <si>
    <t>เกมส์" ปี 2560 ให้แก่</t>
  </si>
  <si>
    <t>องค์การบริหารส่วนตำบล</t>
  </si>
  <si>
    <t>วังเมือง</t>
  </si>
  <si>
    <t>บรรลุวัตถุ</t>
  </si>
  <si>
    <t>บรรลุวัตถุประสงค์</t>
  </si>
  <si>
    <t>ของโครงการ</t>
  </si>
  <si>
    <t>ประชาชนมีความร่วม</t>
  </si>
  <si>
    <t>มือร่วมใจมีความสามัคคี</t>
  </si>
  <si>
    <t>กันภายในชุมชน</t>
  </si>
  <si>
    <t>การจัดกิจกรรมการแข่งขัน</t>
  </si>
  <si>
    <t>กีฬา "อปท.ลาดยาว เกมส์"</t>
  </si>
  <si>
    <t>สนับสนุนการจัดกิจกรรม</t>
  </si>
  <si>
    <t>การแข่งขันกีฬา โดยจัดส่ง</t>
  </si>
  <si>
    <t>นักกีฬาและประชาชนเข้า</t>
  </si>
  <si>
    <t>ร่วมการแข่งขัน</t>
  </si>
  <si>
    <t>มือร่วมใจ มีความ</t>
  </si>
  <si>
    <t>การจัดการแข่งขันกีฬา</t>
  </si>
  <si>
    <t>"ประถมเนินขี้เหล็กเกมส์"</t>
  </si>
  <si>
    <t>เพื่อเป็นการปูพื้นฐานการ</t>
  </si>
  <si>
    <t>เล่นกีฬาให้กับเด็กและ</t>
  </si>
  <si>
    <t>เยาวชน</t>
  </si>
  <si>
    <t>การแข่งขันจกีฬา "ประถม</t>
  </si>
  <si>
    <t>เนินขี้เหล็ก เกมส์"</t>
  </si>
  <si>
    <t>ของกิจกรรม</t>
  </si>
  <si>
    <t>เด็กและเยาวชนได้ร่วม</t>
  </si>
  <si>
    <t>กันแข่งขันกีฬา เพื่อ</t>
  </si>
  <si>
    <t>ความสามัคคี</t>
  </si>
  <si>
    <t>การจัดกิจกรรมประเพณีสงกรานต์</t>
  </si>
  <si>
    <t>เพื่อเป็นการอนุรักษ์ประเพณี</t>
  </si>
  <si>
    <t>สงกรานต์อันดีงามของ</t>
  </si>
  <si>
    <t>จัดประเพณีสงกรานต์</t>
  </si>
  <si>
    <t>โดยดำเนินการจัดกิจกรรม</t>
  </si>
  <si>
    <t>ต่าง ๆ เช่น การรดน้ำ</t>
  </si>
  <si>
    <t>ดำหัวผู้สูงอายุ และอื่น ๆ</t>
  </si>
  <si>
    <t>ประสงค์ของ</t>
  </si>
  <si>
    <t>การจัดงาน</t>
  </si>
  <si>
    <t>ประชาชนมีความตระ</t>
  </si>
  <si>
    <t>หนักและร่วมกันรักษา</t>
  </si>
  <si>
    <t>ประเพณีอันดีงามของ</t>
  </si>
  <si>
    <t>โครงการส่งเสริมประเพณีแห่</t>
  </si>
  <si>
    <t>เทียนพรรษา</t>
  </si>
  <si>
    <t>การจัดกิจกรรมประเพณี</t>
  </si>
  <si>
    <t>แห่งเทียนพรรษา สำหรับ</t>
  </si>
  <si>
    <t>บรรลุ</t>
  </si>
  <si>
    <t>วัตถุประสงค์</t>
  </si>
  <si>
    <t>ของการ</t>
  </si>
  <si>
    <t>จัดงาน</t>
  </si>
  <si>
    <t>ประชาชนมีความตระหนัก</t>
  </si>
  <si>
    <t>และร่วมกันรักษาประเพณี</t>
  </si>
  <si>
    <t>อันดีงามของท้องถิ่น</t>
  </si>
  <si>
    <t>(งบ จังหวัด)</t>
  </si>
  <si>
    <t>(งบ สถ.)</t>
  </si>
  <si>
    <t>ปี 2562</t>
  </si>
  <si>
    <t>โครงการเปลี่ยนท่อกลมเป็นท่อเหลี่ยม</t>
  </si>
  <si>
    <t>หมู่ที่ 5 เขตติดต่อ ตำบลสระแก้ว</t>
  </si>
  <si>
    <t>ขนาด 1.50x1.50x100 ม.</t>
  </si>
  <si>
    <t>จำนวน 24 ท่อน พร้อม</t>
  </si>
  <si>
    <t>2 ช่อง</t>
  </si>
  <si>
    <t xml:space="preserve">เทรีนหูช้าง </t>
  </si>
  <si>
    <t>โครงการขยายเขตถนน คสล. หมู่ที่ 9</t>
  </si>
  <si>
    <t>ขยายเขตถนน คสล.</t>
  </si>
  <si>
    <t>70 ม. หนา 0.15 ม.</t>
  </si>
  <si>
    <t>70 ม.</t>
  </si>
  <si>
    <t>ขุดลอกลำเหมืองระบาย</t>
  </si>
  <si>
    <t>น้ำบริเวณหน้าบ้านนาย</t>
  </si>
  <si>
    <t>นเรศ ประพัฒน์ ขนาด</t>
  </si>
  <si>
    <t>กว้าง 5 ม. ลึก 2 ม.</t>
  </si>
  <si>
    <t>ก้นกว้าง 1 ม. ยาว</t>
  </si>
  <si>
    <t>หาความรู้</t>
  </si>
  <si>
    <t>โครงการจัดหาคอมพิวเตอร์</t>
  </si>
  <si>
    <t>เพื่อการเรียนการสอน</t>
  </si>
  <si>
    <t>1. เพื่อให้มีเครื่องคอมพิวเตอร์</t>
  </si>
  <si>
    <t>เพียงพอที่จะให้นักเรียนได้ใช้</t>
  </si>
  <si>
    <t>ในการศึกษา ค้นคว้า และฝึก</t>
  </si>
  <si>
    <t>ทักษะ อย่างเพียงพอ</t>
  </si>
  <si>
    <t>2. เพื่อยกระดับและพัฒนา</t>
  </si>
  <si>
    <t>คุณภาพการศึกษาของนักเรียน</t>
  </si>
  <si>
    <t>ให้มีความรู้ทักษะในการใช้</t>
  </si>
  <si>
    <t>เครื่องคอมพิวเตอร์</t>
  </si>
  <si>
    <t>1. นักเรียนทุกคนได้</t>
  </si>
  <si>
    <t>เรียนรู้และได้รับการ</t>
  </si>
  <si>
    <t>ฝึกทักษะการใช้คอม</t>
  </si>
  <si>
    <t>พิวเตอร์</t>
  </si>
  <si>
    <t>2. มีคอมพิวเตอร์เพียง</t>
  </si>
  <si>
    <t>พอกับจำนวนนักเรียน</t>
  </si>
  <si>
    <t>นักเรียนมีทักษะการ</t>
  </si>
  <si>
    <t>ใช้คอมพิวเตอร์และ</t>
  </si>
  <si>
    <t>สามารถมีทักษะใน</t>
  </si>
  <si>
    <t>การใช้เทคโนโลยี</t>
  </si>
  <si>
    <t>เพื่อการศึกษาค้นคว้า</t>
  </si>
  <si>
    <t>นักเรียนมีทักษะการใช้</t>
  </si>
  <si>
    <t>คอมพิวเตอร์และสามารถ</t>
  </si>
  <si>
    <t>มีทักษะในการใช้เทค</t>
  </si>
  <si>
    <t>โนโลยีเพื่อการศึกษา</t>
  </si>
  <si>
    <t>ค้นคว้า</t>
  </si>
  <si>
    <t>โครงการพานักเรียนศึกษา</t>
  </si>
  <si>
    <t>แหล่งเรียนรู้นอกโรงเรียน</t>
  </si>
  <si>
    <t>1. เพื่อสร้างโอกาสให้นักเรียน</t>
  </si>
  <si>
    <t>ได้แสวงหาความรู้และพัฒนา</t>
  </si>
  <si>
    <t>ตนเองตามความถนัดและ</t>
  </si>
  <si>
    <t>ความสนใจ</t>
  </si>
  <si>
    <t>2. นักเรียนมีความสุขใน</t>
  </si>
  <si>
    <t>การเรียนรู้สิ่งใหม่ ๆ และสิ่ง</t>
  </si>
  <si>
    <t>ที่สนใจ</t>
  </si>
  <si>
    <t>1. นักเรียนร้อยละ 80</t>
  </si>
  <si>
    <t>สามารถนำเสนอสาระ</t>
  </si>
  <si>
    <t>และความรู้ที่ได้ศึกษา</t>
  </si>
  <si>
    <t>จากแหล่งเรียนรู้ได้</t>
  </si>
  <si>
    <t>2. นักเรียนร้อยละ 80</t>
  </si>
  <si>
    <t>สามารถหาความรู้</t>
  </si>
  <si>
    <t>เพิ่มเติมและสรุป</t>
  </si>
  <si>
    <t>เป็นองค์รวมได้</t>
  </si>
  <si>
    <t>3. นักเรียนร้อยละ 80</t>
  </si>
  <si>
    <t>มีทักษะกระบวนการ</t>
  </si>
  <si>
    <t>กลุ่มในการศึกษา</t>
  </si>
  <si>
    <t>แหล่งเรียนรู้</t>
  </si>
  <si>
    <t>1. นักเรียนไม่น้อย</t>
  </si>
  <si>
    <t>กว่า ร้อยละ 80 ที่</t>
  </si>
  <si>
    <t>ไปแหล่งเรียนรู้ได้</t>
  </si>
  <si>
    <t>เรียนรู้เพิ่มเติมตาม</t>
  </si>
  <si>
    <t>ความสนใจ โดยใช้</t>
  </si>
  <si>
    <t>กระบวนการกลุ่ม</t>
  </si>
  <si>
    <t>ในการศึกษาหา</t>
  </si>
  <si>
    <t>2. นักเรียนไม่น้อย</t>
  </si>
  <si>
    <t>กว่าร้อยละ 85</t>
  </si>
  <si>
    <t>สามารถรวบรวม</t>
  </si>
  <si>
    <t>องค์รวมได้</t>
  </si>
  <si>
    <t>ความรู้ที่สนใจเป็น</t>
  </si>
  <si>
    <t>1. นักเรียนมีผลสัมฤทธิ์</t>
  </si>
  <si>
    <t>ทางการเรียนสูงขึ้น</t>
  </si>
  <si>
    <t>2. ผู้ปกครอบงมีความ</t>
  </si>
  <si>
    <t>พึงพอใจ</t>
  </si>
  <si>
    <t>โครงการปลูกถั่วเขียวหลังทำนา</t>
  </si>
  <si>
    <t>เกษตรกรมีรายได้เพิ่มขึ้น</t>
  </si>
  <si>
    <t>พืชหมุนเวียนและเป็นการ</t>
  </si>
  <si>
    <t>เพิ่มความอุดมสมบูรณ์ให้</t>
  </si>
  <si>
    <t>แก่ดิน</t>
  </si>
  <si>
    <t>ในช่วงฤดูแล้งเกิดการปลูก</t>
  </si>
  <si>
    <t>ส่งเสริมให้เกษตรกร</t>
  </si>
  <si>
    <t>ปลูกถั่วเขียวหลังเสร็จ</t>
  </si>
  <si>
    <t>สิ้นฤดูการทำนา</t>
  </si>
  <si>
    <t>เกษตรกรมี</t>
  </si>
  <si>
    <t>รายได้ในช่วง</t>
  </si>
  <si>
    <t>เกษตรกมีรายได้เพิ่มขึ้น</t>
  </si>
  <si>
    <t>ในช่วงฤดูแล้ง และดิน</t>
  </si>
  <si>
    <t>มีความอุดมสมบูรณ์</t>
  </si>
  <si>
    <t>มากขึ้น</t>
  </si>
  <si>
    <t>การปลูกข้าวโพดหลังทำนา</t>
  </si>
  <si>
    <t>ปลูกข้าวโพดหลังเสร็จ</t>
  </si>
  <si>
    <t>โครงการฝึกอบรมผู้ปกครอง</t>
  </si>
  <si>
    <t>เรื่องจิตวิทยาในการดูแล</t>
  </si>
  <si>
    <t>เด็ก</t>
  </si>
  <si>
    <t>เพื่อให้ผู้ปกครองมีความรู้</t>
  </si>
  <si>
    <t>ความเข้าใจในการดูแลเด็ก</t>
  </si>
  <si>
    <t>ฝึกอบรมผู้ปกครอง</t>
  </si>
  <si>
    <t>เรื่องจิตวิทยาในการ</t>
  </si>
  <si>
    <t>ดูแลเด็ก โดยมีผู้เข้า</t>
  </si>
  <si>
    <t>ร่วมอบรม จำนวน</t>
  </si>
  <si>
    <t>ผู้ปกครองมีความรู้</t>
  </si>
  <si>
    <t>ความเข้าใจในการดูแล</t>
  </si>
  <si>
    <t>( งบ อปท.)</t>
  </si>
  <si>
    <t>(งบ. จังหวัด)</t>
  </si>
  <si>
    <t>ค่าวัสดุกีฬา</t>
  </si>
  <si>
    <t>พัฒนาหมู่บ้านเศรษฐกิจพอเพียง</t>
  </si>
  <si>
    <t>(ขยายสู่หมู่บ้านใหม่) ตามกระบวน</t>
  </si>
  <si>
    <t>การพัฒนาชุมชน</t>
  </si>
  <si>
    <t>เพื่อให้ความรู้การดำเนิน</t>
  </si>
  <si>
    <t>ชีวิตตามหลักปรัชญา</t>
  </si>
  <si>
    <t>เศรษฐกิจพอเพียง</t>
  </si>
  <si>
    <t>เพื่อให้กิจกรรมสาธิตเศรษฐ</t>
  </si>
  <si>
    <t>กิจพอเพียง</t>
  </si>
  <si>
    <t>เพื่อจัดทำบัญชีครัวเรือน</t>
  </si>
  <si>
    <t>พัฒนาหมู่บ้านเศรษฐ</t>
  </si>
  <si>
    <t>กิจพอเพียง (ขยายสู่</t>
  </si>
  <si>
    <t>หมู่บ้านใหม่) ตามกระบวน</t>
  </si>
  <si>
    <t>การพัฒนาชุมชน จำนวน</t>
  </si>
  <si>
    <t>1 หมู่บ้าน</t>
  </si>
  <si>
    <t>ให้ความรู้การดำเนิน</t>
  </si>
  <si>
    <t>กิจกรรมสาธิตเศรษฐกิจ</t>
  </si>
  <si>
    <t>พอเพียง</t>
  </si>
  <si>
    <t>พัฒนากลุ่มอาชีพ สู่การเป็นผู้ผลิต</t>
  </si>
  <si>
    <t>ผู้ประกอบการ OTOP</t>
  </si>
  <si>
    <t>เพื่อให้ความรู้การดำเนินงาน</t>
  </si>
  <si>
    <t>เพื่อสนับสนุนวิทยากรให้</t>
  </si>
  <si>
    <t>ความรู้การประกอบอาชีพ</t>
  </si>
  <si>
    <t>เพื่อสนับสนุนวัสดุ อุปกรณ์</t>
  </si>
  <si>
    <t>ในการทำกิจกรรม</t>
  </si>
  <si>
    <t>พัฒนากลุ่มอาชีพ สู่การ</t>
  </si>
  <si>
    <t>เป็นผู้ผลิตผู้ประกอบการ</t>
  </si>
  <si>
    <t>OTOP  จำนวน 1 กลุ่ม</t>
  </si>
  <si>
    <t>1 กลุ่ม</t>
  </si>
  <si>
    <t>กลุ่มอาชีพมีความรู้ใน</t>
  </si>
  <si>
    <t>การดำเนินงาน</t>
  </si>
  <si>
    <t>โครงการอบรมให้ความรู้การบริหาร</t>
  </si>
  <si>
    <t>จัดการ/การจัดทำบัญชีกลุ่มออม</t>
  </si>
  <si>
    <t>ทรัพย์เพื่อการผลิต</t>
  </si>
  <si>
    <t>อบรมให้ความรู้การ</t>
  </si>
  <si>
    <t>บริหารจัดการ/การจัด</t>
  </si>
  <si>
    <t>ทำบัญชีกลุ่มออมทรัพย์</t>
  </si>
  <si>
    <t>เพื่อการผลิต จำนวน</t>
  </si>
  <si>
    <t>4 กลุ่ม</t>
  </si>
  <si>
    <t>กลุ่มจัดทำ</t>
  </si>
  <si>
    <t>บัญชี จำนวน</t>
  </si>
  <si>
    <t>บริหารจัดการกลุ่มออมทรัพย์</t>
  </si>
  <si>
    <t>การทำบัญชี การให้กู้ยืม</t>
  </si>
  <si>
    <t>การดูแลจัดสวัสดิการแก่</t>
  </si>
  <si>
    <t>สมาชิก ตามแนวทางของ</t>
  </si>
  <si>
    <t>กรมการพัฒนาชุมชน</t>
  </si>
  <si>
    <t>กลุ่มออมทรัพย์มีความ</t>
  </si>
  <si>
    <t>รู้ในการบริหารจัดการ</t>
  </si>
  <si>
    <t>การดูแลจัดสวัสดิการ</t>
  </si>
  <si>
    <t>แก่สมาชิก</t>
  </si>
  <si>
    <t>พัฒนาหมู่บ้านสารสนเทศเพื่อ</t>
  </si>
  <si>
    <t>การบริหารจัดการคุณภาพชีวิต</t>
  </si>
  <si>
    <t>เพื่อพัฒนาหมู่บ้านให้เป็น</t>
  </si>
  <si>
    <t>หมู่บ้านสารสนเทศ เพื่อ</t>
  </si>
  <si>
    <t>การพัฒนาคุณภาพชีวิต</t>
  </si>
  <si>
    <t xml:space="preserve">ต้นแบบ </t>
  </si>
  <si>
    <t>พัฒนาหมู่บ้านให้เป็น</t>
  </si>
  <si>
    <t>การพัฒนาคุณภาพ</t>
  </si>
  <si>
    <t>ชีวิต โดยใช้ข้อมูลที่มีใน</t>
  </si>
  <si>
    <t>ชุมชนมาจัดระบบข้อมูล</t>
  </si>
  <si>
    <t>พร้อมพัฒนาระบบ</t>
  </si>
  <si>
    <t>ประชาสัมพันธ์ข่าวสาร</t>
  </si>
  <si>
    <t>จำนวน 1 หมู่บ้าน</t>
  </si>
  <si>
    <t>ต้นแบบ</t>
  </si>
  <si>
    <t>มีหมู่บ้านสารสนเทศ</t>
  </si>
  <si>
    <t>ต้นแบบ จำนวน 1</t>
  </si>
  <si>
    <t>โครงการขุดลอกลำเหมือง หมู่ที่ 3</t>
  </si>
  <si>
    <t>ขุดลอกลำเหมืองตามาก</t>
  </si>
  <si>
    <t>ขุดให้ได้ปากกว้าง 5 ม.</t>
  </si>
  <si>
    <t>ลึก 2 ม. ก้นกว้าง 1 ม.</t>
  </si>
  <si>
    <t>ยาว 1,000 ม.</t>
  </si>
  <si>
    <t>โครงการปรับปรุงถนนลูกรัง หมู่ที่ 4</t>
  </si>
  <si>
    <t>โครงการก่อสร้างถนนลาดยาง หมู่ที่ 12</t>
  </si>
  <si>
    <t>ก่อสร้างถนนลาดยาง</t>
  </si>
  <si>
    <t>สายกระดานป้าย-บ้าน</t>
  </si>
  <si>
    <t>ดงจังหัน ขนาดกว้าง</t>
  </si>
  <si>
    <t>6 ม. ยาว 6,000 ม.</t>
  </si>
  <si>
    <t>ถนนลาดยาง</t>
  </si>
  <si>
    <t>6,000 ม.</t>
  </si>
  <si>
    <t>จำนวน 206 ครัวเรือน</t>
  </si>
  <si>
    <t>โครงการก่อสร้างอุโมงค์ หมู่ที่ 12</t>
  </si>
  <si>
    <t>ก่อสร้างอุโมงค์ลอดถนน</t>
  </si>
  <si>
    <t>สายเอเซีย บริเวณบ้าน</t>
  </si>
  <si>
    <t>เกริ่นกระถิ่น ตามแบบ</t>
  </si>
  <si>
    <t>กรมชลประทาน</t>
  </si>
  <si>
    <t>โครงการวางท่อระบายน้ำ หมู่ที่ 12</t>
  </si>
  <si>
    <t>สายเกริ่นกระถิ่น โดยใช้</t>
  </si>
  <si>
    <t xml:space="preserve"> 1.50x1.00 ม. จำนวน</t>
  </si>
  <si>
    <t>10 ท่อน พร้อมเทรีน</t>
  </si>
  <si>
    <t>สายเกริ่นกระถิน ถึง</t>
  </si>
  <si>
    <t>บ้านหนองน้ำผึ้ง</t>
  </si>
  <si>
    <t>ขนาดกว้าง 5 ม.</t>
  </si>
  <si>
    <t>ยาว 6,000 ม. หนา</t>
  </si>
  <si>
    <t>โครงการก่อสร้างอาคารอเนก</t>
  </si>
  <si>
    <t>ประสงค์ หมู่ที่  12</t>
  </si>
  <si>
    <t>บริเวณบ้านหนองขี้วัว</t>
  </si>
  <si>
    <t xml:space="preserve">       </t>
  </si>
  <si>
    <t>ให้แก่ โรงเรียนสังฆวิถี</t>
  </si>
  <si>
    <t>โครงการพัฒนาศูนย์เรียนรู้</t>
  </si>
  <si>
    <t>ในโรงเรียนจัดการเรียนรู้</t>
  </si>
  <si>
    <t>และบริหารจัดการตาม</t>
  </si>
  <si>
    <t>หลักปรัชญาของเศรษฐกิจ</t>
  </si>
  <si>
    <t>พอเพียง ให้แก่ โรงเรียน</t>
  </si>
  <si>
    <t>วัดหนองไร่</t>
  </si>
  <si>
    <t>นักเรียนได้รับรู้ว่าตนเอง</t>
  </si>
  <si>
    <t>เป็นส่วนหนึ่งของสังคมและ</t>
  </si>
  <si>
    <t>ช่วยกันดูแลรักษาสิ่งแวดล้อม</t>
  </si>
  <si>
    <t>ลดปริมาณขยะในชุมชน</t>
  </si>
  <si>
    <t>2. เพื่อปลุกจิตสำนึกให้</t>
  </si>
  <si>
    <t>ประชาชน ผู้ประกอบการ</t>
  </si>
  <si>
    <t>ร้านค้า รักและได้ร่วมฟื้นฟู</t>
  </si>
  <si>
    <t>สิ่งแวดล้อมในท้องถิ่นและ</t>
  </si>
  <si>
    <t>ได้ยึดหลักสามห่วงของ</t>
  </si>
  <si>
    <t>ปรัชญา คือ มีภูมิคุ้มกัน/พอ</t>
  </si>
  <si>
    <t>ประมาณ/มีเหตุผล</t>
  </si>
  <si>
    <t>3. เพื่อพัฒนาเยาวชนให้มี</t>
  </si>
  <si>
    <t>ภาวะเป็นผู้นำในการพัฒนา</t>
  </si>
  <si>
    <t>สิ่งแวดล้อม เกิดผู้นำเยาวชน</t>
  </si>
  <si>
    <t>สามารถคิดโครงการแก้ไข</t>
  </si>
  <si>
    <t>และพัฒนาสิ่งแวดล้อม</t>
  </si>
  <si>
    <t>4. เพื่อเป็นแหล่งเรียนรู้ให้</t>
  </si>
  <si>
    <t>กับโรงเรียนต่าง ๆ ในเขต</t>
  </si>
  <si>
    <t>ภาคเหนือตอนล่าง</t>
  </si>
  <si>
    <t>5. เพื่อให้เด็กเป็นแบบอย่าง</t>
  </si>
  <si>
    <t>ในการน้อมนำหลักปรัชญา</t>
  </si>
  <si>
    <t>ของเศรษฐกิจพอเพียงไปใช้</t>
  </si>
  <si>
    <t>ด้านปริมาณ</t>
  </si>
  <si>
    <t>ผู้บริหาร ครู นักเรียน</t>
  </si>
  <si>
    <t>ผู้ปกครองได้มีส่วน</t>
  </si>
  <si>
    <t>ร่วมในกิจกรรมทุกคน</t>
  </si>
  <si>
    <t>และมีจิตสำนึกที่ดีต่อ</t>
  </si>
  <si>
    <t>สิ่งแวดล้อมและมี</t>
  </si>
  <si>
    <t>ความเข้าใจในหลัก</t>
  </si>
  <si>
    <t>ปรัชญาของเศรษฐกิจ</t>
  </si>
  <si>
    <t>ด้านคุณภาพ</t>
  </si>
  <si>
    <t>นักเรียน ผู้ปกครอง</t>
  </si>
  <si>
    <t>ได้ร่วมกันดูแลรักษา</t>
  </si>
  <si>
    <t>สิ่งแวดล้อมลดปริมาณ</t>
  </si>
  <si>
    <t>ขยะในชุมชนอย่าง</t>
  </si>
  <si>
    <t>ต่อเนื่องทุกครัวเรือน</t>
  </si>
  <si>
    <t>น้อมนำหลักปรัชญา</t>
  </si>
  <si>
    <t>ของเศรษฐกิจพอเพียง</t>
  </si>
  <si>
    <t>อย่างได้ผล</t>
  </si>
  <si>
    <t>1. นักเรียนมีจิตสำนึก</t>
  </si>
  <si>
    <t>1. เพื่อปลูกจิตสำนึกให้</t>
  </si>
  <si>
    <t>และได้รับรู้ตว่าตนเอง</t>
  </si>
  <si>
    <t>เป็นส่วนหนึ่งของสังคม</t>
  </si>
  <si>
    <t>และช่วยกันดูแลสิ่งแวด</t>
  </si>
  <si>
    <t>ล้อมลดปริมาณขยะใน</t>
  </si>
  <si>
    <t>ชุมชน</t>
  </si>
  <si>
    <t>2. ปลูกจิตสำนึกให้</t>
  </si>
  <si>
    <t>ประชาชน ผู้ประกอบ</t>
  </si>
  <si>
    <t>การ ร้านค้า รักและได้</t>
  </si>
  <si>
    <t>ร่วมฟื้นฟูสิ่งแวดล้อมใน</t>
  </si>
  <si>
    <t>ท้องถิ่นและได้ยึหลัก</t>
  </si>
  <si>
    <t>สามห่วงของ ปรัชญา</t>
  </si>
  <si>
    <t>คือ มีภูมิคุ้มกัน/พอเพียง</t>
  </si>
  <si>
    <t>มีเหตุผล</t>
  </si>
  <si>
    <t>3. เยาวชนมีภาวะของ</t>
  </si>
  <si>
    <t>ความเป็นผู้นำในการ</t>
  </si>
  <si>
    <t>พัฒนา</t>
  </si>
  <si>
    <t>โครงการจัดหาสื่อเพื่อพัฒนา</t>
  </si>
  <si>
    <t>การจัดกิจกรรมการเรียน</t>
  </si>
  <si>
    <t>1. เพื่อยกระดับผลสัมฤทธิ์</t>
  </si>
  <si>
    <t>ทางการเยนของผู้เรียนให้</t>
  </si>
  <si>
    <t>สูงขึ้น</t>
  </si>
  <si>
    <t>2. เพื่อพัฒนาระบบการจัด</t>
  </si>
  <si>
    <t>การเรียนรู้ให้สอดคล้องกับ</t>
  </si>
  <si>
    <t>เจตนารมณ์ของหลักสูตร</t>
  </si>
  <si>
    <t>3. เพื่อให้มีสื่อที่มีคุณภาพ</t>
  </si>
  <si>
    <t>คุณประโยชน์ เหมาะสม</t>
  </si>
  <si>
    <t>กับวัยของผู้เรียน</t>
  </si>
  <si>
    <t>จัดซื้อโทรทัศน์สี</t>
  </si>
  <si>
    <t>แบบ แอล ซี ดี</t>
  </si>
  <si>
    <t>ขนาดจอภาพไม่ต่ำ</t>
  </si>
  <si>
    <t>กว่า 46 นิ้ว</t>
  </si>
  <si>
    <t>โรงเรียนมีสื่อที่มี</t>
  </si>
  <si>
    <t>คุณภาพประกอบ</t>
  </si>
  <si>
    <t>การจัดกิจกรรม</t>
  </si>
  <si>
    <t>การเรียนการสอนที่</t>
  </si>
  <si>
    <t>นักเรียนมีผลสัมฤทธิ์</t>
  </si>
  <si>
    <t>ทางการเรียนที่สูงขึ้น</t>
  </si>
  <si>
    <t>ทุกกลุ่มสาระการเรียน</t>
  </si>
  <si>
    <t>รู้</t>
  </si>
  <si>
    <t>โครงการจัดซื้อวัสดุสื่อการ</t>
  </si>
  <si>
    <t>เรียนการสอนศิลปะ</t>
  </si>
  <si>
    <t>วัฒนธรรมไทย</t>
  </si>
  <si>
    <t>ร้อยละของนักเรียน</t>
  </si>
  <si>
    <t>ที่เข้าร่วมโครงการ</t>
  </si>
  <si>
    <t>เพื่อส่งเสริมการเรียนการ</t>
  </si>
  <si>
    <t>จัดซื้อวัสดุสื่อการ</t>
  </si>
  <si>
    <t>บ้านดอนจังหัน</t>
  </si>
  <si>
    <t>การสอน ให้แก่ โรงเรียน</t>
  </si>
  <si>
    <t>วัฒนธรรมไทย ให้แก่</t>
  </si>
  <si>
    <t>โรงเรียนจันทราราษฎร์</t>
  </si>
  <si>
    <t>สอนศิลปะ วัฒนธรรมไทย</t>
  </si>
  <si>
    <t>นักเรียนได้เรียนรู้ และ</t>
  </si>
  <si>
    <t>ตระหนักซึมซับในศิลปะ</t>
  </si>
  <si>
    <t xml:space="preserve">ก่อสร้างถนน คสล. </t>
  </si>
  <si>
    <t>สายทางแยกประปา-</t>
  </si>
  <si>
    <t>ลานตาก ขนาดกว้าง</t>
  </si>
  <si>
    <t>4 ม. หนา 0.15 ม.</t>
  </si>
  <si>
    <t>ยาว 135 ม.</t>
  </si>
  <si>
    <t>135 ม.</t>
  </si>
  <si>
    <t>ก่สอร้างถนน คสล.</t>
  </si>
  <si>
    <t>สายบ้านนายมุข โสภณ</t>
  </si>
  <si>
    <t>132 ม. หนา 0.15 ม.</t>
  </si>
  <si>
    <t>โครงการก่อสร้างอาคารโรงเรือน</t>
  </si>
  <si>
    <t>พร้อมจัดซื้อเครื่องคัดเมล็ดพันธุ์ข้าว</t>
  </si>
  <si>
    <t>หมู่ที่ 3</t>
  </si>
  <si>
    <t>โครงการก่อสร้างอาคาร</t>
  </si>
  <si>
    <t>โรงเรือนพร้อมจัดซื้อ</t>
  </si>
  <si>
    <t>เครื่องคัดเมล็ดพันธุ์ข้าว</t>
  </si>
  <si>
    <t>8 ม. สูง 4.50 ม. พร้อม</t>
  </si>
  <si>
    <t xml:space="preserve">จำนวน 1 เครื่อง </t>
  </si>
  <si>
    <t>พร้อมเครื่อง</t>
  </si>
  <si>
    <t>คัดเมล็ดพันธุ์</t>
  </si>
  <si>
    <t>57 ครัวเรือน</t>
  </si>
  <si>
    <t>2. บัญชีโครงการพัฒนาท้องถิ่น</t>
  </si>
  <si>
    <t>ข. ยุทธศาสตร์การพัฒนาของ อปท.ในเขตจังหวัดที่ 4  อนุรักษ์และสืบสาน ศาสนา ศิลปวัฒนธรรม ประเพณี ภูมิปัญญาท้องถิ่นและปราชญ์ชาวบ้าน</t>
  </si>
  <si>
    <t>5 ยุทธศาสตร์การอนุรักษ์และสืบสาน ศาสนา ศิลปวัฒนธรรม จารีตประเพณีและภูมิปัญญาท้องถิ่น</t>
  </si>
  <si>
    <t>ร้อยละ 80</t>
  </si>
  <si>
    <t>จัดกิจกรรมต่าง ๆ</t>
  </si>
  <si>
    <t>โครงการบรรพชาสามเณรและ</t>
  </si>
  <si>
    <t>อบรมเยาวชนภาคฤดูร้อน</t>
  </si>
  <si>
    <t>เพื่อปลูกฝังให้เด็กมี</t>
  </si>
  <si>
    <t>กิจกรรมมี</t>
  </si>
  <si>
    <t>ความพึงพอใจ</t>
  </si>
  <si>
    <t>ศาสนา</t>
  </si>
  <si>
    <t>โครงการประกวดร้องเพลง</t>
  </si>
  <si>
    <t>ลูกทุ่งสืบสานวัฒนธรรมไทย</t>
  </si>
  <si>
    <t>เพื่อให้เด็กใช้เวลาว่าง</t>
  </si>
  <si>
    <t>5.1 แผนงานการศาสนาวัฒนธรรมและนันทนาการ</t>
  </si>
  <si>
    <t>5.2  แผนงานสร้างความเข้มแข็งของชุมน</t>
  </si>
  <si>
    <t>เพื่อเป็นการอนุรักษ์ประ</t>
  </si>
  <si>
    <t>เพณีสงกรานต์อันดีงาม</t>
  </si>
  <si>
    <t>ของท้องถิ่น</t>
  </si>
  <si>
    <t>ต่าง ๆ  เช่น การรดน้ำ</t>
  </si>
  <si>
    <t>ดำหัวผู้สูงอายุ และอื่นๆ</t>
  </si>
  <si>
    <t>5.3  แผนงานการศึกษา</t>
  </si>
  <si>
    <t>โครงการพาเด็กเข้าวัด</t>
  </si>
  <si>
    <t>จริยธรรมยึดมั่นใน</t>
  </si>
  <si>
    <t>พาเด็กและผู้ปกครอง</t>
  </si>
  <si>
    <t>เข้าวัดทุกวันพระจัดหา</t>
  </si>
  <si>
    <t>เด็กศูนย์พัฒนาเด็กเล็กได้</t>
  </si>
  <si>
    <t>รับการปลูกฝังคุณธรรม</t>
  </si>
  <si>
    <t>อนุรักษ์ศิลปะดนตรีไทยพื้นบ้าน</t>
  </si>
  <si>
    <t>เพื่อให้เด็กเยาวชน และ</t>
  </si>
  <si>
    <t>ประชาชนอนุรักษ์ศิลปะ</t>
  </si>
  <si>
    <t>ด้านดนตรีไทย</t>
  </si>
  <si>
    <t>เด็กนักเรียน จำนวน</t>
  </si>
  <si>
    <t>ร้อยละ 80 ของ</t>
  </si>
  <si>
    <t>ผู้เข้าร่วมกิจกรรม</t>
  </si>
  <si>
    <t>มีความพึงพอใจ</t>
  </si>
  <si>
    <t>เด็กนักเรียนและเยาวชน</t>
  </si>
  <si>
    <t>แผนพัฒนาท้องถิ่น (พ.ศ. 2561 -2565)</t>
  </si>
  <si>
    <t>เพื่อทำความสะอาดและ</t>
  </si>
  <si>
    <t>จัดสถานที่ให้เป็นระเบียบ</t>
  </si>
  <si>
    <t>เรียบร้อยเหมาะสำหรับ</t>
  </si>
  <si>
    <t>ประกอบกิจกรรมทาง</t>
  </si>
  <si>
    <t xml:space="preserve">วัดที่ได้ดำเนินการ </t>
  </si>
  <si>
    <t>จำนวน 10 วัด</t>
  </si>
  <si>
    <t>เพื่อให้ความรู้และฝึก</t>
  </si>
  <si>
    <t>ปฏิบัติธรรม</t>
  </si>
  <si>
    <t>ผู้เข้าร่วมโครงการผ่าน</t>
  </si>
  <si>
    <t xml:space="preserve">การอบรม จำนวน </t>
  </si>
  <si>
    <t>30 คน</t>
  </si>
  <si>
    <t>ผู้ผ่านการอบรมนำความรู้</t>
  </si>
  <si>
    <t>ที่ได้ไปใช้ในการปฏิบัติ</t>
  </si>
  <si>
    <t>เพื่อส่งเสริมให้เด็กได้นำ</t>
  </si>
  <si>
    <t>หลักธรรมไปใช้ในชีวิต</t>
  </si>
  <si>
    <t>ประจำวัน</t>
  </si>
  <si>
    <t>เพื่อเป็นการอนุรักษ์</t>
  </si>
  <si>
    <t>ประเพณีวัฒนธรรมอันดี</t>
  </si>
  <si>
    <t>งามของศาสนา</t>
  </si>
  <si>
    <t>คุณธรรมจริยธรรม</t>
  </si>
  <si>
    <t>ประจำใจยึดมั่นในศาสนา</t>
  </si>
  <si>
    <t xml:space="preserve">ที่ตนเองนับถือ </t>
  </si>
  <si>
    <t>จัดโครงการบรรพชาสาม</t>
  </si>
  <si>
    <t>เณรและอบรมเยาวชน</t>
  </si>
  <si>
    <t>ภาคฤดูร้อนตามโครงการ</t>
  </si>
  <si>
    <t>ที่อบต.เนินขี้เหล็ก จัดให้</t>
  </si>
  <si>
    <t>มีขึ้น</t>
  </si>
  <si>
    <t>ให้เป็นประโยชน์และ</t>
  </si>
  <si>
    <t>เป็นการสืบสานเพลง</t>
  </si>
  <si>
    <t>ลูกทุ่ง</t>
  </si>
  <si>
    <t>จัดโครงการประกวดร้อง</t>
  </si>
  <si>
    <t>เพลงลูกทุ่งสืบสานวัฒน</t>
  </si>
  <si>
    <t>ธรรมไทย ตามโครงการ</t>
  </si>
  <si>
    <t>เด็กและเยาวชนได้รับการ</t>
  </si>
  <si>
    <t>ปลูกฝังคุณธรรม จริยธรรม</t>
  </si>
  <si>
    <t>ยึดมั่นในศาสนา</t>
  </si>
  <si>
    <t>ผู้เข้าร่วมประกวดใช้เวลา</t>
  </si>
  <si>
    <t>ว่างเป็นประโยชน์และมี</t>
  </si>
  <si>
    <t>ความสามารถในการร้อง</t>
  </si>
  <si>
    <t>เพลงมากขึ้น</t>
  </si>
  <si>
    <t>สงกรานต์</t>
  </si>
  <si>
    <t>เพื่อปลูกฝังให้เด็กและ</t>
  </si>
  <si>
    <t>ผู้ปกครองมีคุณธรรม</t>
  </si>
  <si>
    <t>จริยธรรมประจำใจยึด</t>
  </si>
  <si>
    <t>มั่นในศาสนาที่ตนเอง</t>
  </si>
  <si>
    <t>มั่นถือ</t>
  </si>
  <si>
    <t>ชุดขาวสำหรับเด็กศูนย์</t>
  </si>
  <si>
    <t>พัฒนาเด็กเล็กทุกคน</t>
  </si>
  <si>
    <t>30 คนเข้าร่วมโครงการ</t>
  </si>
  <si>
    <t>ประชาชนได้รับการปลูกฝัง</t>
  </si>
  <si>
    <t>อนุรักษ์ศิลปะดนตรีไทย</t>
  </si>
  <si>
    <t>พื้นบ้าน</t>
  </si>
  <si>
    <t>ก. ยุทธศาสตร์จังหวัดที่ 3 พัฒนาศักยภาพทุนมนุษย์และสร้างสังคมพอเพียง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</si>
</sst>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;[Red]#,##0"/>
    <numFmt numFmtId="188" formatCode="0_ ;\-0\ "/>
    <numFmt numFmtId="189" formatCode="_-* #,##0_-;\-* #,##0_-;_-* &quot;-&quot;??_-;_-@_-"/>
  </numFmts>
  <fonts count="3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7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sz val="13"/>
      <color theme="1"/>
      <name val="TH SarabunIT๙"/>
      <family val="2"/>
    </font>
    <font>
      <u/>
      <sz val="16"/>
      <color theme="1"/>
      <name val="TH SarabunIT๙"/>
      <family val="2"/>
    </font>
    <font>
      <sz val="13.5"/>
      <color theme="1"/>
      <name val="TH SarabunIT๙"/>
      <family val="2"/>
    </font>
    <font>
      <sz val="12"/>
      <color theme="1"/>
      <name val="TH SarabunIT๙"/>
      <family val="2"/>
    </font>
    <font>
      <sz val="14.5"/>
      <color theme="1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color indexed="8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20"/>
      <color theme="1"/>
      <name val="TH SarabunIT๙"/>
      <family val="2"/>
    </font>
    <font>
      <u/>
      <sz val="11"/>
      <color theme="10"/>
      <name val="Tahoma"/>
      <family val="2"/>
      <charset val="222"/>
    </font>
    <font>
      <sz val="14"/>
      <color theme="1"/>
      <name val="TH SarabunPSK"/>
      <family val="2"/>
    </font>
    <font>
      <sz val="13.5"/>
      <name val="TH SarabunIT๙"/>
      <family val="2"/>
    </font>
    <font>
      <sz val="15.5"/>
      <color theme="1"/>
      <name val="TH SarabunIT๙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.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87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2" xfId="0" applyFont="1" applyBorder="1"/>
    <xf numFmtId="0" fontId="6" fillId="0" borderId="2" xfId="0" applyFont="1" applyBorder="1" applyAlignment="1">
      <alignment horizontal="left"/>
    </xf>
    <xf numFmtId="0" fontId="3" fillId="0" borderId="6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0" xfId="0" applyFont="1" applyBorder="1"/>
    <xf numFmtId="187" fontId="3" fillId="0" borderId="0" xfId="0" applyNumberFormat="1" applyFont="1" applyBorder="1" applyAlignment="1">
      <alignment horizontal="center"/>
    </xf>
    <xf numFmtId="0" fontId="7" fillId="0" borderId="1" xfId="0" applyFont="1" applyBorder="1"/>
    <xf numFmtId="187" fontId="3" fillId="0" borderId="6" xfId="0" applyNumberFormat="1" applyFont="1" applyBorder="1"/>
    <xf numFmtId="0" fontId="6" fillId="0" borderId="6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6" xfId="0" applyFont="1" applyBorder="1"/>
    <xf numFmtId="187" fontId="9" fillId="0" borderId="2" xfId="0" applyNumberFormat="1" applyFont="1" applyBorder="1" applyAlignment="1">
      <alignment horizontal="center"/>
    </xf>
    <xf numFmtId="187" fontId="3" fillId="0" borderId="0" xfId="0" applyNumberFormat="1" applyFont="1" applyBorder="1"/>
    <xf numFmtId="187" fontId="3" fillId="0" borderId="0" xfId="0" applyNumberFormat="1" applyFont="1"/>
    <xf numFmtId="43" fontId="3" fillId="0" borderId="1" xfId="2" applyFont="1" applyBorder="1" applyAlignment="1">
      <alignment horizontal="center"/>
    </xf>
    <xf numFmtId="43" fontId="3" fillId="0" borderId="6" xfId="2" applyFont="1" applyBorder="1" applyAlignment="1">
      <alignment horizontal="center"/>
    </xf>
    <xf numFmtId="0" fontId="7" fillId="0" borderId="6" xfId="0" applyFont="1" applyBorder="1"/>
    <xf numFmtId="189" fontId="3" fillId="0" borderId="1" xfId="2" applyNumberFormat="1" applyFont="1" applyBorder="1" applyAlignment="1">
      <alignment horizontal="center"/>
    </xf>
    <xf numFmtId="187" fontId="3" fillId="0" borderId="1" xfId="0" applyNumberFormat="1" applyFont="1" applyBorder="1"/>
    <xf numFmtId="189" fontId="3" fillId="0" borderId="1" xfId="2" applyNumberFormat="1" applyFont="1" applyBorder="1"/>
    <xf numFmtId="187" fontId="3" fillId="0" borderId="2" xfId="0" applyNumberFormat="1" applyFont="1" applyBorder="1"/>
    <xf numFmtId="43" fontId="3" fillId="0" borderId="1" xfId="2" applyFont="1" applyBorder="1"/>
    <xf numFmtId="187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88" fontId="3" fillId="0" borderId="1" xfId="2" applyNumberFormat="1" applyFont="1" applyBorder="1" applyAlignment="1">
      <alignment horizontal="center"/>
    </xf>
    <xf numFmtId="0" fontId="3" fillId="0" borderId="2" xfId="0" applyFont="1" applyBorder="1" applyAlignment="1"/>
    <xf numFmtId="49" fontId="3" fillId="0" borderId="6" xfId="0" applyNumberFormat="1" applyFont="1" applyBorder="1"/>
    <xf numFmtId="187" fontId="3" fillId="0" borderId="11" xfId="0" applyNumberFormat="1" applyFont="1" applyBorder="1"/>
    <xf numFmtId="49" fontId="3" fillId="0" borderId="0" xfId="0" applyNumberFormat="1" applyFont="1" applyBorder="1"/>
    <xf numFmtId="0" fontId="3" fillId="0" borderId="0" xfId="0" applyFont="1" applyAlignment="1"/>
    <xf numFmtId="189" fontId="3" fillId="0" borderId="6" xfId="2" applyNumberFormat="1" applyFont="1" applyBorder="1"/>
    <xf numFmtId="0" fontId="11" fillId="0" borderId="0" xfId="0" applyFont="1"/>
    <xf numFmtId="0" fontId="3" fillId="0" borderId="1" xfId="0" applyFont="1" applyBorder="1" applyAlignment="1"/>
    <xf numFmtId="0" fontId="7" fillId="0" borderId="6" xfId="0" applyFont="1" applyBorder="1" applyAlignment="1">
      <alignment horizontal="left"/>
    </xf>
    <xf numFmtId="43" fontId="3" fillId="0" borderId="6" xfId="2" applyFont="1" applyBorder="1"/>
    <xf numFmtId="189" fontId="3" fillId="0" borderId="6" xfId="2" applyNumberFormat="1" applyFont="1" applyBorder="1" applyAlignment="1">
      <alignment horizontal="right"/>
    </xf>
    <xf numFmtId="0" fontId="6" fillId="0" borderId="1" xfId="0" applyFont="1" applyBorder="1"/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87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8" fillId="0" borderId="6" xfId="0" applyFont="1" applyBorder="1" applyAlignment="1">
      <alignment horizontal="left"/>
    </xf>
    <xf numFmtId="0" fontId="15" fillId="0" borderId="1" xfId="0" applyFont="1" applyBorder="1"/>
    <xf numFmtId="0" fontId="3" fillId="0" borderId="0" xfId="0" applyFont="1" applyBorder="1" applyAlignment="1"/>
    <xf numFmtId="0" fontId="15" fillId="0" borderId="6" xfId="0" applyFont="1" applyBorder="1"/>
    <xf numFmtId="187" fontId="8" fillId="0" borderId="1" xfId="0" applyNumberFormat="1" applyFont="1" applyBorder="1" applyAlignment="1">
      <alignment horizontal="right"/>
    </xf>
    <xf numFmtId="0" fontId="8" fillId="0" borderId="11" xfId="0" applyFont="1" applyBorder="1"/>
    <xf numFmtId="0" fontId="8" fillId="0" borderId="0" xfId="0" applyFont="1" applyBorder="1"/>
    <xf numFmtId="0" fontId="7" fillId="0" borderId="11" xfId="0" applyFont="1" applyBorder="1"/>
    <xf numFmtId="3" fontId="3" fillId="0" borderId="1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189" fontId="3" fillId="0" borderId="1" xfId="2" applyNumberFormat="1" applyFont="1" applyBorder="1" applyAlignment="1">
      <alignment horizontal="right"/>
    </xf>
    <xf numFmtId="189" fontId="3" fillId="0" borderId="2" xfId="2" applyNumberFormat="1" applyFont="1" applyBorder="1"/>
    <xf numFmtId="0" fontId="1" fillId="0" borderId="6" xfId="0" applyFont="1" applyBorder="1" applyAlignment="1">
      <alignment horizontal="center" vertical="center" textRotation="180"/>
    </xf>
    <xf numFmtId="0" fontId="16" fillId="0" borderId="0" xfId="0" applyFont="1" applyBorder="1"/>
    <xf numFmtId="49" fontId="5" fillId="0" borderId="0" xfId="0" applyNumberFormat="1" applyFont="1" applyAlignment="1">
      <alignment horizontal="left"/>
    </xf>
    <xf numFmtId="0" fontId="7" fillId="0" borderId="2" xfId="0" applyFont="1" applyBorder="1"/>
    <xf numFmtId="189" fontId="6" fillId="0" borderId="1" xfId="2" applyNumberFormat="1" applyFont="1" applyBorder="1"/>
    <xf numFmtId="0" fontId="14" fillId="0" borderId="6" xfId="0" applyFont="1" applyBorder="1"/>
    <xf numFmtId="49" fontId="3" fillId="2" borderId="1" xfId="0" applyNumberFormat="1" applyFont="1" applyFill="1" applyBorder="1" applyAlignment="1">
      <alignment horizontal="center"/>
    </xf>
    <xf numFmtId="187" fontId="3" fillId="2" borderId="2" xfId="0" applyNumberFormat="1" applyFont="1" applyFill="1" applyBorder="1" applyAlignment="1">
      <alignment horizontal="center"/>
    </xf>
    <xf numFmtId="187" fontId="3" fillId="2" borderId="6" xfId="0" applyNumberFormat="1" applyFont="1" applyFill="1" applyBorder="1" applyAlignment="1">
      <alignment horizontal="center"/>
    </xf>
    <xf numFmtId="187" fontId="3" fillId="2" borderId="1" xfId="0" applyNumberFormat="1" applyFont="1" applyFill="1" applyBorder="1" applyAlignment="1">
      <alignment horizontal="center"/>
    </xf>
    <xf numFmtId="43" fontId="3" fillId="2" borderId="1" xfId="2" applyFont="1" applyFill="1" applyBorder="1"/>
    <xf numFmtId="187" fontId="3" fillId="2" borderId="6" xfId="0" applyNumberFormat="1" applyFont="1" applyFill="1" applyBorder="1"/>
    <xf numFmtId="187" fontId="3" fillId="2" borderId="2" xfId="0" applyNumberFormat="1" applyFont="1" applyFill="1" applyBorder="1"/>
    <xf numFmtId="187" fontId="3" fillId="2" borderId="1" xfId="0" applyNumberFormat="1" applyFont="1" applyFill="1" applyBorder="1"/>
    <xf numFmtId="187" fontId="3" fillId="2" borderId="6" xfId="0" applyNumberFormat="1" applyFont="1" applyFill="1" applyBorder="1" applyAlignment="1">
      <alignment horizontal="right"/>
    </xf>
    <xf numFmtId="188" fontId="3" fillId="2" borderId="1" xfId="2" applyNumberFormat="1" applyFont="1" applyFill="1" applyBorder="1" applyAlignment="1">
      <alignment horizontal="center"/>
    </xf>
    <xf numFmtId="43" fontId="3" fillId="2" borderId="1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89" fontId="3" fillId="2" borderId="1" xfId="2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6" xfId="0" applyFont="1" applyFill="1" applyBorder="1"/>
    <xf numFmtId="189" fontId="3" fillId="2" borderId="6" xfId="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189" fontId="3" fillId="2" borderId="6" xfId="2" applyNumberFormat="1" applyFont="1" applyFill="1" applyBorder="1"/>
    <xf numFmtId="189" fontId="3" fillId="2" borderId="2" xfId="2" applyNumberFormat="1" applyFont="1" applyFill="1" applyBorder="1"/>
    <xf numFmtId="0" fontId="1" fillId="2" borderId="6" xfId="0" applyFont="1" applyFill="1" applyBorder="1"/>
    <xf numFmtId="187" fontId="8" fillId="2" borderId="1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0" fontId="17" fillId="0" borderId="0" xfId="0" applyFont="1"/>
    <xf numFmtId="0" fontId="16" fillId="0" borderId="10" xfId="0" applyFont="1" applyBorder="1"/>
    <xf numFmtId="0" fontId="17" fillId="0" borderId="10" xfId="0" applyFont="1" applyBorder="1" applyAlignment="1">
      <alignment horizontal="center"/>
    </xf>
    <xf numFmtId="2" fontId="8" fillId="0" borderId="0" xfId="0" applyNumberFormat="1" applyFont="1"/>
    <xf numFmtId="3" fontId="8" fillId="0" borderId="0" xfId="0" applyNumberFormat="1" applyFont="1"/>
    <xf numFmtId="43" fontId="8" fillId="0" borderId="1" xfId="2" applyFont="1" applyBorder="1" applyAlignment="1">
      <alignment horizontal="right"/>
    </xf>
    <xf numFmtId="2" fontId="8" fillId="0" borderId="0" xfId="0" applyNumberFormat="1" applyFont="1" applyBorder="1"/>
    <xf numFmtId="3" fontId="8" fillId="0" borderId="0" xfId="0" applyNumberFormat="1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2" fontId="16" fillId="0" borderId="0" xfId="0" applyNumberFormat="1" applyFont="1" applyBorder="1"/>
    <xf numFmtId="3" fontId="16" fillId="0" borderId="0" xfId="0" applyNumberFormat="1" applyFont="1" applyBorder="1"/>
    <xf numFmtId="0" fontId="18" fillId="0" borderId="2" xfId="0" applyFont="1" applyBorder="1" applyAlignment="1">
      <alignment horizontal="center"/>
    </xf>
    <xf numFmtId="2" fontId="8" fillId="0" borderId="2" xfId="0" applyNumberFormat="1" applyFont="1" applyBorder="1"/>
    <xf numFmtId="3" fontId="8" fillId="0" borderId="2" xfId="0" applyNumberFormat="1" applyFont="1" applyBorder="1"/>
    <xf numFmtId="43" fontId="3" fillId="2" borderId="6" xfId="2" applyFont="1" applyFill="1" applyBorder="1" applyAlignment="1">
      <alignment horizontal="center"/>
    </xf>
    <xf numFmtId="187" fontId="16" fillId="0" borderId="1" xfId="0" applyNumberFormat="1" applyFont="1" applyBorder="1" applyAlignment="1">
      <alignment horizontal="right"/>
    </xf>
    <xf numFmtId="187" fontId="16" fillId="0" borderId="2" xfId="0" applyNumberFormat="1" applyFont="1" applyBorder="1" applyAlignment="1">
      <alignment horizontal="right"/>
    </xf>
    <xf numFmtId="187" fontId="16" fillId="0" borderId="10" xfId="0" applyNumberFormat="1" applyFont="1" applyBorder="1" applyAlignment="1">
      <alignment horizontal="right"/>
    </xf>
    <xf numFmtId="187" fontId="18" fillId="0" borderId="10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189" fontId="16" fillId="0" borderId="1" xfId="2" applyNumberFormat="1" applyFont="1" applyBorder="1" applyAlignment="1">
      <alignment horizontal="left"/>
    </xf>
    <xf numFmtId="189" fontId="16" fillId="0" borderId="1" xfId="0" applyNumberFormat="1" applyFont="1" applyBorder="1" applyAlignment="1">
      <alignment horizontal="left"/>
    </xf>
    <xf numFmtId="189" fontId="16" fillId="0" borderId="1" xfId="2" applyNumberFormat="1" applyFont="1" applyBorder="1" applyAlignment="1">
      <alignment horizontal="right"/>
    </xf>
    <xf numFmtId="0" fontId="18" fillId="0" borderId="3" xfId="0" applyFont="1" applyBorder="1" applyAlignment="1"/>
    <xf numFmtId="0" fontId="18" fillId="0" borderId="4" xfId="0" applyFont="1" applyBorder="1" applyAlignment="1"/>
    <xf numFmtId="0" fontId="18" fillId="0" borderId="5" xfId="0" applyFont="1" applyBorder="1" applyAlignment="1"/>
    <xf numFmtId="189" fontId="18" fillId="0" borderId="10" xfId="0" applyNumberFormat="1" applyFont="1" applyBorder="1"/>
    <xf numFmtId="189" fontId="16" fillId="0" borderId="10" xfId="2" applyNumberFormat="1" applyFont="1" applyBorder="1"/>
    <xf numFmtId="189" fontId="16" fillId="0" borderId="1" xfId="0" applyNumberFormat="1" applyFont="1" applyBorder="1"/>
    <xf numFmtId="189" fontId="16" fillId="0" borderId="1" xfId="2" applyNumberFormat="1" applyFont="1" applyBorder="1"/>
    <xf numFmtId="0" fontId="18" fillId="0" borderId="3" xfId="0" applyFont="1" applyBorder="1" applyAlignment="1">
      <alignment horizontal="center"/>
    </xf>
    <xf numFmtId="0" fontId="16" fillId="0" borderId="11" xfId="0" applyFont="1" applyBorder="1"/>
    <xf numFmtId="2" fontId="8" fillId="0" borderId="11" xfId="0" applyNumberFormat="1" applyFont="1" applyBorder="1"/>
    <xf numFmtId="3" fontId="8" fillId="0" borderId="11" xfId="0" applyNumberFormat="1" applyFont="1" applyBorder="1"/>
    <xf numFmtId="189" fontId="18" fillId="0" borderId="2" xfId="0" applyNumberFormat="1" applyFont="1" applyBorder="1"/>
    <xf numFmtId="189" fontId="18" fillId="0" borderId="12" xfId="0" applyNumberFormat="1" applyFont="1" applyBorder="1"/>
    <xf numFmtId="43" fontId="18" fillId="0" borderId="10" xfId="2" applyFont="1" applyBorder="1" applyAlignment="1">
      <alignment horizontal="right"/>
    </xf>
    <xf numFmtId="43" fontId="20" fillId="0" borderId="10" xfId="2" applyFont="1" applyBorder="1" applyAlignment="1">
      <alignment horizontal="right"/>
    </xf>
    <xf numFmtId="3" fontId="17" fillId="0" borderId="0" xfId="0" applyNumberFormat="1" applyFont="1" applyBorder="1" applyAlignment="1">
      <alignment horizontal="right" textRotation="180"/>
    </xf>
    <xf numFmtId="3" fontId="17" fillId="0" borderId="11" xfId="0" applyNumberFormat="1" applyFont="1" applyBorder="1" applyAlignment="1">
      <alignment horizontal="right" textRotation="180"/>
    </xf>
    <xf numFmtId="0" fontId="3" fillId="0" borderId="0" xfId="0" applyFont="1" applyFill="1" applyBorder="1"/>
    <xf numFmtId="0" fontId="6" fillId="0" borderId="6" xfId="0" applyFont="1" applyBorder="1" applyAlignment="1">
      <alignment horizontal="left" vertical="center"/>
    </xf>
    <xf numFmtId="187" fontId="3" fillId="0" borderId="0" xfId="0" applyNumberFormat="1" applyFont="1" applyFill="1" applyBorder="1"/>
    <xf numFmtId="189" fontId="18" fillId="0" borderId="10" xfId="2" applyNumberFormat="1" applyFont="1" applyBorder="1"/>
    <xf numFmtId="189" fontId="21" fillId="0" borderId="0" xfId="0" applyNumberFormat="1" applyFont="1"/>
    <xf numFmtId="0" fontId="18" fillId="0" borderId="12" xfId="0" applyFont="1" applyBorder="1" applyAlignment="1">
      <alignment horizontal="center"/>
    </xf>
    <xf numFmtId="187" fontId="3" fillId="0" borderId="11" xfId="0" applyNumberFormat="1" applyFont="1" applyFill="1" applyBorder="1"/>
    <xf numFmtId="187" fontId="3" fillId="0" borderId="1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3" applyAlignment="1" applyProtection="1"/>
    <xf numFmtId="187" fontId="3" fillId="0" borderId="2" xfId="0" applyNumberFormat="1" applyFont="1" applyBorder="1" applyAlignment="1">
      <alignment horizontal="right"/>
    </xf>
    <xf numFmtId="189" fontId="3" fillId="0" borderId="6" xfId="2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2" xfId="2" applyFont="1" applyBorder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43" fontId="3" fillId="0" borderId="1" xfId="2" applyFont="1" applyBorder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87" fontId="3" fillId="2" borderId="2" xfId="0" applyNumberFormat="1" applyFont="1" applyFill="1" applyBorder="1" applyAlignment="1">
      <alignment horizontal="right"/>
    </xf>
    <xf numFmtId="0" fontId="3" fillId="0" borderId="9" xfId="0" applyFont="1" applyBorder="1"/>
    <xf numFmtId="0" fontId="3" fillId="0" borderId="13" xfId="0" applyFont="1" applyBorder="1"/>
    <xf numFmtId="0" fontId="3" fillId="0" borderId="14" xfId="0" applyFont="1" applyBorder="1"/>
    <xf numFmtId="0" fontId="3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/>
    <xf numFmtId="0" fontId="7" fillId="0" borderId="1" xfId="0" applyFont="1" applyBorder="1" applyAlignment="1">
      <alignment horizontal="center"/>
    </xf>
    <xf numFmtId="0" fontId="6" fillId="0" borderId="2" xfId="0" applyFont="1" applyBorder="1"/>
    <xf numFmtId="0" fontId="8" fillId="2" borderId="6" xfId="0" applyFont="1" applyFill="1" applyBorder="1"/>
    <xf numFmtId="0" fontId="8" fillId="2" borderId="2" xfId="0" applyFont="1" applyFill="1" applyBorder="1"/>
    <xf numFmtId="3" fontId="3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49" fontId="3" fillId="0" borderId="2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6" fillId="0" borderId="6" xfId="0" applyFont="1" applyBorder="1"/>
    <xf numFmtId="0" fontId="6" fillId="0" borderId="0" xfId="0" applyFont="1" applyBorder="1" applyAlignment="1">
      <alignment horizontal="center"/>
    </xf>
    <xf numFmtId="0" fontId="3" fillId="0" borderId="11" xfId="0" applyFont="1" applyFill="1" applyBorder="1"/>
    <xf numFmtId="187" fontId="16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 textRotation="180"/>
    </xf>
    <xf numFmtId="0" fontId="3" fillId="0" borderId="0" xfId="0" applyFont="1" applyBorder="1" applyAlignment="1">
      <alignment horizontal="center" vertical="center" textRotation="180"/>
    </xf>
    <xf numFmtId="3" fontId="19" fillId="0" borderId="2" xfId="0" applyNumberFormat="1" applyFont="1" applyBorder="1" applyAlignment="1">
      <alignment horizontal="right"/>
    </xf>
    <xf numFmtId="189" fontId="16" fillId="0" borderId="2" xfId="2" applyNumberFormat="1" applyFont="1" applyBorder="1" applyAlignment="1">
      <alignment horizontal="right"/>
    </xf>
    <xf numFmtId="43" fontId="16" fillId="0" borderId="2" xfId="2" applyFont="1" applyBorder="1" applyAlignment="1">
      <alignment horizontal="right"/>
    </xf>
    <xf numFmtId="189" fontId="16" fillId="0" borderId="1" xfId="2" applyNumberFormat="1" applyFont="1" applyBorder="1" applyAlignment="1">
      <alignment horizontal="center"/>
    </xf>
    <xf numFmtId="189" fontId="16" fillId="0" borderId="1" xfId="0" applyNumberFormat="1" applyFont="1" applyBorder="1" applyAlignment="1">
      <alignment horizontal="center"/>
    </xf>
    <xf numFmtId="189" fontId="16" fillId="0" borderId="2" xfId="2" applyNumberFormat="1" applyFont="1" applyBorder="1" applyAlignment="1">
      <alignment horizontal="center"/>
    </xf>
    <xf numFmtId="189" fontId="16" fillId="0" borderId="2" xfId="0" applyNumberFormat="1" applyFont="1" applyBorder="1" applyAlignment="1">
      <alignment horizontal="center"/>
    </xf>
    <xf numFmtId="189" fontId="16" fillId="0" borderId="2" xfId="2" applyNumberFormat="1" applyFont="1" applyBorder="1" applyAlignment="1">
      <alignment horizontal="left"/>
    </xf>
    <xf numFmtId="189" fontId="16" fillId="0" borderId="2" xfId="0" applyNumberFormat="1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189" fontId="16" fillId="0" borderId="11" xfId="2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89" fontId="16" fillId="0" borderId="0" xfId="2" applyNumberFormat="1" applyFont="1" applyBorder="1" applyAlignment="1">
      <alignment horizontal="right"/>
    </xf>
    <xf numFmtId="187" fontId="16" fillId="0" borderId="10" xfId="0" applyNumberFormat="1" applyFont="1" applyBorder="1" applyAlignment="1">
      <alignment horizontal="center"/>
    </xf>
    <xf numFmtId="187" fontId="16" fillId="0" borderId="2" xfId="0" applyNumberFormat="1" applyFont="1" applyBorder="1" applyAlignment="1">
      <alignment horizontal="center"/>
    </xf>
    <xf numFmtId="187" fontId="19" fillId="0" borderId="1" xfId="0" applyNumberFormat="1" applyFont="1" applyBorder="1" applyAlignment="1">
      <alignment horizontal="center"/>
    </xf>
    <xf numFmtId="187" fontId="19" fillId="0" borderId="10" xfId="0" applyNumberFormat="1" applyFont="1" applyBorder="1" applyAlignment="1">
      <alignment horizontal="center"/>
    </xf>
    <xf numFmtId="187" fontId="19" fillId="0" borderId="2" xfId="0" applyNumberFormat="1" applyFont="1" applyBorder="1" applyAlignment="1">
      <alignment horizontal="center"/>
    </xf>
    <xf numFmtId="187" fontId="18" fillId="0" borderId="10" xfId="0" applyNumberFormat="1" applyFont="1" applyBorder="1" applyAlignment="1">
      <alignment horizontal="center"/>
    </xf>
    <xf numFmtId="0" fontId="25" fillId="0" borderId="1" xfId="0" applyFont="1" applyBorder="1"/>
    <xf numFmtId="3" fontId="16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43" fontId="16" fillId="0" borderId="1" xfId="2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89" fontId="18" fillId="0" borderId="2" xfId="2" applyNumberFormat="1" applyFont="1" applyBorder="1"/>
    <xf numFmtId="189" fontId="16" fillId="0" borderId="2" xfId="2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/>
    </xf>
    <xf numFmtId="189" fontId="16" fillId="0" borderId="6" xfId="2" applyNumberFormat="1" applyFont="1" applyBorder="1"/>
    <xf numFmtId="189" fontId="16" fillId="0" borderId="2" xfId="2" applyNumberFormat="1" applyFont="1" applyBorder="1"/>
    <xf numFmtId="43" fontId="20" fillId="0" borderId="10" xfId="2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89" fontId="7" fillId="0" borderId="1" xfId="2" applyNumberFormat="1" applyFont="1" applyBorder="1" applyAlignment="1">
      <alignment horizontal="center"/>
    </xf>
    <xf numFmtId="43" fontId="3" fillId="0" borderId="11" xfId="2" applyFont="1" applyBorder="1"/>
    <xf numFmtId="187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26" fillId="0" borderId="6" xfId="0" applyFont="1" applyBorder="1"/>
    <xf numFmtId="0" fontId="3" fillId="0" borderId="1" xfId="0" applyFont="1" applyBorder="1" applyAlignment="1">
      <alignment horizontal="center" vertical="center"/>
    </xf>
    <xf numFmtId="43" fontId="7" fillId="0" borderId="1" xfId="2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43" fontId="3" fillId="2" borderId="6" xfId="2" applyFont="1" applyFill="1" applyBorder="1"/>
    <xf numFmtId="189" fontId="7" fillId="0" borderId="1" xfId="2" applyNumberFormat="1" applyFont="1" applyBorder="1"/>
    <xf numFmtId="0" fontId="3" fillId="0" borderId="6" xfId="0" applyFont="1" applyBorder="1" applyAlignment="1">
      <alignment horizontal="center" textRotation="180"/>
    </xf>
    <xf numFmtId="0" fontId="3" fillId="0" borderId="2" xfId="0" applyFont="1" applyBorder="1" applyAlignment="1">
      <alignment horizontal="center" textRotation="180"/>
    </xf>
    <xf numFmtId="49" fontId="3" fillId="0" borderId="1" xfId="0" applyNumberFormat="1" applyFont="1" applyBorder="1"/>
    <xf numFmtId="0" fontId="12" fillId="0" borderId="6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textRotation="180"/>
    </xf>
    <xf numFmtId="0" fontId="12" fillId="0" borderId="6" xfId="0" applyFont="1" applyBorder="1"/>
    <xf numFmtId="0" fontId="12" fillId="0" borderId="2" xfId="0" applyFont="1" applyBorder="1"/>
    <xf numFmtId="0" fontId="26" fillId="0" borderId="6" xfId="0" applyFont="1" applyBorder="1" applyAlignment="1">
      <alignment horizontal="left"/>
    </xf>
    <xf numFmtId="0" fontId="13" fillId="0" borderId="2" xfId="0" applyFont="1" applyBorder="1"/>
    <xf numFmtId="0" fontId="26" fillId="0" borderId="1" xfId="0" applyFont="1" applyBorder="1"/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89" fontId="10" fillId="0" borderId="1" xfId="2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43" fontId="3" fillId="0" borderId="0" xfId="2" applyFont="1" applyBorder="1" applyAlignment="1">
      <alignment horizontal="center"/>
    </xf>
    <xf numFmtId="187" fontId="3" fillId="0" borderId="0" xfId="0" applyNumberFormat="1" applyFont="1" applyFill="1" applyBorder="1" applyAlignment="1">
      <alignment horizontal="right"/>
    </xf>
    <xf numFmtId="187" fontId="7" fillId="0" borderId="1" xfId="0" applyNumberFormat="1" applyFont="1" applyBorder="1"/>
    <xf numFmtId="189" fontId="6" fillId="0" borderId="1" xfId="2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2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4" fillId="0" borderId="0" xfId="0" applyFont="1" applyBorder="1"/>
    <xf numFmtId="3" fontId="8" fillId="0" borderId="1" xfId="0" applyNumberFormat="1" applyFont="1" applyBorder="1"/>
    <xf numFmtId="0" fontId="8" fillId="2" borderId="1" xfId="0" applyFont="1" applyFill="1" applyBorder="1"/>
    <xf numFmtId="0" fontId="9" fillId="0" borderId="2" xfId="0" applyFont="1" applyBorder="1"/>
    <xf numFmtId="187" fontId="9" fillId="2" borderId="2" xfId="0" applyNumberFormat="1" applyFont="1" applyFill="1" applyBorder="1" applyAlignment="1">
      <alignment horizontal="center"/>
    </xf>
    <xf numFmtId="187" fontId="9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89" fontId="7" fillId="0" borderId="1" xfId="2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89" fontId="3" fillId="2" borderId="1" xfId="0" applyNumberFormat="1" applyFont="1" applyFill="1" applyBorder="1"/>
    <xf numFmtId="0" fontId="10" fillId="0" borderId="6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8" fillId="0" borderId="0" xfId="0" applyFont="1" applyFill="1" applyBorder="1"/>
    <xf numFmtId="3" fontId="7" fillId="0" borderId="1" xfId="0" applyNumberFormat="1" applyFont="1" applyBorder="1"/>
    <xf numFmtId="187" fontId="7" fillId="0" borderId="0" xfId="0" applyNumberFormat="1" applyFont="1"/>
    <xf numFmtId="189" fontId="13" fillId="0" borderId="0" xfId="0" applyNumberFormat="1" applyFont="1"/>
    <xf numFmtId="3" fontId="3" fillId="0" borderId="0" xfId="0" applyNumberFormat="1" applyFont="1"/>
    <xf numFmtId="3" fontId="7" fillId="0" borderId="0" xfId="0" applyNumberFormat="1" applyFont="1"/>
    <xf numFmtId="189" fontId="3" fillId="0" borderId="0" xfId="0" applyNumberFormat="1" applyFont="1"/>
    <xf numFmtId="3" fontId="13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2" borderId="1" xfId="0" applyFont="1" applyFill="1" applyBorder="1"/>
    <xf numFmtId="0" fontId="9" fillId="2" borderId="6" xfId="0" applyFont="1" applyFill="1" applyBorder="1"/>
    <xf numFmtId="0" fontId="9" fillId="2" borderId="2" xfId="0" applyFont="1" applyFill="1" applyBorder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Fill="1" applyBorder="1"/>
    <xf numFmtId="43" fontId="8" fillId="0" borderId="1" xfId="2" applyFont="1" applyBorder="1"/>
    <xf numFmtId="189" fontId="8" fillId="0" borderId="1" xfId="2" applyNumberFormat="1" applyFont="1" applyBorder="1"/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/>
    <xf numFmtId="49" fontId="8" fillId="0" borderId="1" xfId="0" applyNumberFormat="1" applyFont="1" applyBorder="1"/>
    <xf numFmtId="187" fontId="8" fillId="2" borderId="1" xfId="0" applyNumberFormat="1" applyFont="1" applyFill="1" applyBorder="1"/>
    <xf numFmtId="187" fontId="16" fillId="0" borderId="1" xfId="0" applyNumberFormat="1" applyFont="1" applyBorder="1"/>
    <xf numFmtId="49" fontId="8" fillId="0" borderId="6" xfId="0" applyNumberFormat="1" applyFont="1" applyBorder="1"/>
    <xf numFmtId="187" fontId="8" fillId="0" borderId="6" xfId="0" applyNumberFormat="1" applyFont="1" applyBorder="1"/>
    <xf numFmtId="187" fontId="8" fillId="2" borderId="6" xfId="0" applyNumberFormat="1" applyFont="1" applyFill="1" applyBorder="1"/>
    <xf numFmtId="0" fontId="15" fillId="0" borderId="6" xfId="0" applyFont="1" applyBorder="1" applyAlignment="1">
      <alignment horizontal="left"/>
    </xf>
    <xf numFmtId="0" fontId="8" fillId="0" borderId="2" xfId="0" applyFont="1" applyBorder="1" applyAlignment="1"/>
    <xf numFmtId="187" fontId="8" fillId="0" borderId="2" xfId="0" applyNumberFormat="1" applyFont="1" applyBorder="1"/>
    <xf numFmtId="187" fontId="8" fillId="2" borderId="2" xfId="0" applyNumberFormat="1" applyFont="1" applyFill="1" applyBorder="1"/>
    <xf numFmtId="0" fontId="3" fillId="0" borderId="11" xfId="0" applyFont="1" applyBorder="1" applyAlignment="1"/>
    <xf numFmtId="0" fontId="3" fillId="0" borderId="11" xfId="0" applyFont="1" applyBorder="1" applyAlignment="1">
      <alignment horizontal="center" textRotation="180"/>
    </xf>
    <xf numFmtId="0" fontId="3" fillId="0" borderId="0" xfId="0" applyFont="1" applyAlignment="1">
      <alignment horizontal="center" textRotation="180"/>
    </xf>
    <xf numFmtId="189" fontId="10" fillId="0" borderId="1" xfId="2" applyNumberFormat="1" applyFont="1" applyBorder="1"/>
    <xf numFmtId="0" fontId="1" fillId="0" borderId="0" xfId="0" applyFont="1" applyFill="1" applyBorder="1"/>
    <xf numFmtId="0" fontId="28" fillId="0" borderId="0" xfId="0" applyFont="1"/>
    <xf numFmtId="0" fontId="27" fillId="0" borderId="0" xfId="0" applyFont="1" applyAlignment="1"/>
    <xf numFmtId="0" fontId="28" fillId="0" borderId="1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1" xfId="0" applyFont="1" applyBorder="1"/>
    <xf numFmtId="0" fontId="28" fillId="0" borderId="1" xfId="0" applyFont="1" applyBorder="1"/>
    <xf numFmtId="3" fontId="28" fillId="0" borderId="1" xfId="0" applyNumberFormat="1" applyFont="1" applyBorder="1"/>
    <xf numFmtId="0" fontId="28" fillId="0" borderId="6" xfId="0" applyFont="1" applyBorder="1"/>
    <xf numFmtId="0" fontId="29" fillId="0" borderId="6" xfId="0" applyFont="1" applyBorder="1"/>
    <xf numFmtId="0" fontId="28" fillId="0" borderId="6" xfId="0" applyFont="1" applyBorder="1" applyAlignment="1">
      <alignment horizontal="right"/>
    </xf>
    <xf numFmtId="0" fontId="28" fillId="0" borderId="2" xfId="0" applyFont="1" applyBorder="1"/>
    <xf numFmtId="189" fontId="28" fillId="0" borderId="1" xfId="2" applyNumberFormat="1" applyFont="1" applyBorder="1"/>
    <xf numFmtId="189" fontId="28" fillId="0" borderId="6" xfId="2" applyNumberFormat="1" applyFont="1" applyBorder="1"/>
    <xf numFmtId="0" fontId="28" fillId="0" borderId="2" xfId="0" applyFont="1" applyBorder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textRotation="180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vertical="top"/>
    </xf>
    <xf numFmtId="3" fontId="28" fillId="0" borderId="1" xfId="0" applyNumberFormat="1" applyFont="1" applyBorder="1" applyAlignment="1">
      <alignment vertical="top"/>
    </xf>
    <xf numFmtId="0" fontId="28" fillId="0" borderId="6" xfId="0" applyFont="1" applyBorder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2" xfId="0" applyFont="1" applyBorder="1" applyAlignment="1">
      <alignment vertical="top"/>
    </xf>
    <xf numFmtId="0" fontId="28" fillId="0" borderId="2" xfId="0" applyFont="1" applyBorder="1" applyAlignment="1">
      <alignment horizontal="center" vertical="top"/>
    </xf>
    <xf numFmtId="0" fontId="29" fillId="0" borderId="6" xfId="0" applyFont="1" applyBorder="1" applyAlignment="1">
      <alignment horizontal="center"/>
    </xf>
    <xf numFmtId="3" fontId="28" fillId="0" borderId="0" xfId="0" applyNumberFormat="1" applyFont="1"/>
    <xf numFmtId="0" fontId="28" fillId="0" borderId="0" xfId="0" applyFont="1" applyAlignment="1">
      <alignment horizontal="center" textRotation="180"/>
    </xf>
    <xf numFmtId="0" fontId="30" fillId="0" borderId="6" xfId="0" applyFont="1" applyBorder="1" applyAlignment="1">
      <alignment vertical="top"/>
    </xf>
    <xf numFmtId="0" fontId="30" fillId="0" borderId="6" xfId="0" applyFont="1" applyBorder="1" applyAlignment="1">
      <alignment horizontal="center"/>
    </xf>
    <xf numFmtId="0" fontId="28" fillId="0" borderId="11" xfId="0" applyFont="1" applyBorder="1" applyAlignment="1">
      <alignment vertical="top"/>
    </xf>
    <xf numFmtId="0" fontId="28" fillId="0" borderId="11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 textRotation="180"/>
    </xf>
    <xf numFmtId="0" fontId="28" fillId="0" borderId="2" xfId="0" applyFont="1" applyBorder="1" applyAlignment="1">
      <alignment horizontal="center" textRotation="180"/>
    </xf>
    <xf numFmtId="0" fontId="31" fillId="0" borderId="1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2" fontId="17" fillId="0" borderId="7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87" fontId="3" fillId="0" borderId="3" xfId="0" applyNumberFormat="1" applyFont="1" applyBorder="1" applyAlignment="1">
      <alignment horizontal="center"/>
    </xf>
    <xf numFmtId="187" fontId="3" fillId="0" borderId="4" xfId="0" applyNumberFormat="1" applyFont="1" applyBorder="1" applyAlignment="1">
      <alignment horizontal="center"/>
    </xf>
    <xf numFmtId="187" fontId="3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7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left"/>
    </xf>
    <xf numFmtId="0" fontId="28" fillId="0" borderId="0" xfId="0" applyFont="1" applyAlignment="1">
      <alignment horizontal="right" vertical="top" textRotation="180"/>
    </xf>
    <xf numFmtId="0" fontId="28" fillId="0" borderId="0" xfId="0" applyFont="1" applyBorder="1" applyAlignment="1">
      <alignment horizontal="right" vertical="top" textRotation="180"/>
    </xf>
    <xf numFmtId="0" fontId="28" fillId="0" borderId="0" xfId="0" applyFont="1" applyBorder="1" applyAlignment="1">
      <alignment horizontal="right" textRotation="180"/>
    </xf>
  </cellXfs>
  <cellStyles count="4">
    <cellStyle name="Hyperlink" xfId="3" builtinId="8"/>
    <cellStyle name="เครื่องหมายจุลภาค" xfId="2" builtinId="3"/>
    <cellStyle name="ปกติ" xfId="0" builtinId="0"/>
    <cellStyle name="เปอร์เซ็นต์" xfId="1" builtinId="5"/>
  </cellStyles>
  <dxfs count="0"/>
  <tableStyles count="0" defaultTableStyle="TableStyleMedium9" defaultPivotStyle="PivotStyleLight16"/>
  <colors>
    <mruColors>
      <color rgb="FFFF66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5" workbookViewId="0">
      <selection activeCell="B30" sqref="B30"/>
    </sheetView>
  </sheetViews>
  <sheetFormatPr defaultRowHeight="26.25" x14ac:dyDescent="0.4"/>
  <cols>
    <col min="1" max="1" width="5.625" style="186" customWidth="1"/>
    <col min="2" max="2" width="12" style="186" customWidth="1"/>
    <col min="3" max="6" width="9" style="186"/>
    <col min="7" max="7" width="11.5" style="186" customWidth="1"/>
    <col min="8" max="16384" width="9" style="186"/>
  </cols>
  <sheetData>
    <row r="1" spans="1:13" x14ac:dyDescent="0.4">
      <c r="M1" s="187"/>
    </row>
    <row r="2" spans="1:13" x14ac:dyDescent="0.4">
      <c r="A2" s="186" t="s">
        <v>61</v>
      </c>
    </row>
    <row r="3" spans="1:13" x14ac:dyDescent="0.4">
      <c r="B3" s="188">
        <v>1.1000000000000001</v>
      </c>
      <c r="C3" s="186" t="s">
        <v>62</v>
      </c>
    </row>
    <row r="4" spans="1:13" x14ac:dyDescent="0.4">
      <c r="B4" s="188">
        <v>1.2</v>
      </c>
      <c r="C4" s="186" t="s">
        <v>63</v>
      </c>
    </row>
    <row r="5" spans="1:13" x14ac:dyDescent="0.4">
      <c r="B5" s="188">
        <v>1.3</v>
      </c>
      <c r="C5" s="186" t="s">
        <v>64</v>
      </c>
    </row>
    <row r="6" spans="1:13" x14ac:dyDescent="0.4">
      <c r="B6" s="188">
        <v>1.4</v>
      </c>
      <c r="C6" s="186" t="s">
        <v>65</v>
      </c>
    </row>
    <row r="7" spans="1:13" x14ac:dyDescent="0.4">
      <c r="A7" s="186" t="s">
        <v>66</v>
      </c>
    </row>
    <row r="8" spans="1:13" x14ac:dyDescent="0.4">
      <c r="B8" s="188">
        <v>2.1</v>
      </c>
      <c r="C8" s="186" t="s">
        <v>67</v>
      </c>
    </row>
    <row r="9" spans="1:13" x14ac:dyDescent="0.4">
      <c r="B9" s="188">
        <v>2.2000000000000002</v>
      </c>
      <c r="C9" s="186" t="s">
        <v>68</v>
      </c>
    </row>
    <row r="10" spans="1:13" x14ac:dyDescent="0.4">
      <c r="B10" s="188">
        <v>2.2999999999999998</v>
      </c>
      <c r="C10" s="186" t="s">
        <v>69</v>
      </c>
    </row>
    <row r="11" spans="1:13" x14ac:dyDescent="0.4">
      <c r="B11" s="188">
        <v>2.4</v>
      </c>
      <c r="C11" s="186" t="s">
        <v>70</v>
      </c>
    </row>
    <row r="12" spans="1:13" x14ac:dyDescent="0.4">
      <c r="B12" s="188">
        <v>2.5</v>
      </c>
      <c r="C12" s="186" t="s">
        <v>71</v>
      </c>
    </row>
    <row r="13" spans="1:13" x14ac:dyDescent="0.4">
      <c r="A13" s="186" t="s">
        <v>72</v>
      </c>
    </row>
    <row r="14" spans="1:13" x14ac:dyDescent="0.4">
      <c r="B14" s="188">
        <v>3.1</v>
      </c>
      <c r="C14" s="186" t="s">
        <v>73</v>
      </c>
    </row>
    <row r="15" spans="1:13" x14ac:dyDescent="0.4">
      <c r="B15" s="188">
        <v>3.2</v>
      </c>
      <c r="C15" s="186" t="s">
        <v>74</v>
      </c>
    </row>
    <row r="16" spans="1:13" x14ac:dyDescent="0.4">
      <c r="A16" s="186" t="s">
        <v>75</v>
      </c>
    </row>
    <row r="17" spans="1:3" x14ac:dyDescent="0.4">
      <c r="B17" s="188">
        <v>4.0999999999999996</v>
      </c>
      <c r="C17" s="186" t="s">
        <v>57</v>
      </c>
    </row>
    <row r="18" spans="1:3" x14ac:dyDescent="0.4">
      <c r="B18" s="188">
        <v>4.2</v>
      </c>
      <c r="C18" s="186" t="s">
        <v>76</v>
      </c>
    </row>
    <row r="19" spans="1:3" x14ac:dyDescent="0.4">
      <c r="A19" s="186" t="s">
        <v>77</v>
      </c>
    </row>
    <row r="20" spans="1:3" x14ac:dyDescent="0.4">
      <c r="B20" s="188">
        <v>5.0999999999999996</v>
      </c>
      <c r="C20" s="186" t="s">
        <v>78</v>
      </c>
    </row>
    <row r="21" spans="1:3" x14ac:dyDescent="0.4">
      <c r="B21" s="188">
        <v>5.2</v>
      </c>
      <c r="C21" s="186" t="s">
        <v>79</v>
      </c>
    </row>
    <row r="22" spans="1:3" x14ac:dyDescent="0.4">
      <c r="B22" s="188">
        <v>5.3</v>
      </c>
      <c r="C22" s="186" t="s">
        <v>80</v>
      </c>
    </row>
    <row r="23" spans="1:3" x14ac:dyDescent="0.4">
      <c r="A23" s="186" t="s">
        <v>81</v>
      </c>
    </row>
    <row r="24" spans="1:3" x14ac:dyDescent="0.4">
      <c r="B24" s="188">
        <v>6.1</v>
      </c>
      <c r="C24" s="186" t="s">
        <v>82</v>
      </c>
    </row>
    <row r="25" spans="1:3" x14ac:dyDescent="0.4">
      <c r="B25" s="188">
        <v>6.2</v>
      </c>
      <c r="C25" s="186" t="s">
        <v>83</v>
      </c>
    </row>
    <row r="26" spans="1:3" x14ac:dyDescent="0.4">
      <c r="B26" s="188">
        <v>6.3</v>
      </c>
      <c r="C26" s="186" t="s">
        <v>84</v>
      </c>
    </row>
    <row r="27" spans="1:3" x14ac:dyDescent="0.4">
      <c r="B27" s="188">
        <v>6.4</v>
      </c>
      <c r="C27" s="186" t="s">
        <v>85</v>
      </c>
    </row>
    <row r="28" spans="1:3" x14ac:dyDescent="0.4">
      <c r="A28" s="186" t="s">
        <v>86</v>
      </c>
    </row>
    <row r="29" spans="1:3" x14ac:dyDescent="0.4">
      <c r="B29" s="188">
        <v>7.1</v>
      </c>
      <c r="C29" s="186" t="s">
        <v>87</v>
      </c>
    </row>
    <row r="30" spans="1:3" x14ac:dyDescent="0.4">
      <c r="B30" s="188">
        <v>7.2</v>
      </c>
      <c r="C30" s="186" t="s">
        <v>88</v>
      </c>
    </row>
    <row r="31" spans="1:3" x14ac:dyDescent="0.4">
      <c r="B31" s="188">
        <v>7.3</v>
      </c>
      <c r="C31" s="186" t="s">
        <v>89</v>
      </c>
    </row>
    <row r="32" spans="1:3" x14ac:dyDescent="0.4">
      <c r="B32" s="188">
        <v>7.4</v>
      </c>
      <c r="C32" s="186" t="s">
        <v>90</v>
      </c>
    </row>
    <row r="33" spans="2:3" x14ac:dyDescent="0.4">
      <c r="B33" s="188">
        <v>7.5</v>
      </c>
      <c r="C33" s="186" t="s">
        <v>91</v>
      </c>
    </row>
  </sheetData>
  <hyperlinks>
    <hyperlink ref="B3" location="'1.1'!A1" display="'1.1'!A1"/>
    <hyperlink ref="B4" location="'1.2'!A1" display="'1.2'!A1"/>
    <hyperlink ref="B5" location="'1.3'!A1" display="'1.3'!A1"/>
    <hyperlink ref="B8" location="'2.1'!A1" display="'2.1'!A1"/>
    <hyperlink ref="B9" location="'2.2'!A1" display="'2.2'!A1"/>
    <hyperlink ref="B10" location="'2.3'!A1" display="'2.3'!A1"/>
    <hyperlink ref="B11" location="'2.4'!A1" display="'2.4'!A1"/>
    <hyperlink ref="B14" location="'3.1'!A1" display="'3.1'!A1"/>
    <hyperlink ref="B15" location="'3.2'!A1" display="'3.2'!A1"/>
    <hyperlink ref="B17" location="'4.1'!A1" display="'4.1'!A1"/>
    <hyperlink ref="B18" location="'4.2'!A1" display="'4.2'!A1"/>
    <hyperlink ref="B20" location="'5.1'!A1" display="'5.1'!A1"/>
    <hyperlink ref="B21" location="'5.2'!A1" display="'5.2'!A1"/>
    <hyperlink ref="B24" location="'6.1'!A1" display="'6.1'!A1"/>
    <hyperlink ref="B25" location="'6.2'!A1" display="'6.2'!A1"/>
    <hyperlink ref="B26" location="'6.3'!A1" display="'6.3'!A1"/>
    <hyperlink ref="B27" location="'6.4'!A1" display="'6.4'!A1"/>
    <hyperlink ref="B6" location="'1.4'!A1" display="'1.4'!A1"/>
    <hyperlink ref="B12" location="'2.5'!A1" display="'2.5'!A1"/>
    <hyperlink ref="B22" location="'5.3'!A1" display="'5.3'!A1"/>
    <hyperlink ref="B29" location="'7.1'!A1" display="'7.1'!A1"/>
    <hyperlink ref="B30" location="'7.2'!A1" display="'7.2'!A1"/>
    <hyperlink ref="B31" location="'7.3'!A1" display="'7.3'!A1"/>
    <hyperlink ref="B32" location="'7.4'!A1" display="'7.4'!A1"/>
    <hyperlink ref="B33" location="'7.5'!A1" display="'7.5'!A1"/>
  </hyperlink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3"/>
  <sheetViews>
    <sheetView view="pageBreakPreview" topLeftCell="A37" zoomScale="60" workbookViewId="0">
      <selection activeCell="K66" sqref="K66"/>
    </sheetView>
  </sheetViews>
  <sheetFormatPr defaultRowHeight="21" x14ac:dyDescent="0.35"/>
  <cols>
    <col min="1" max="1" width="3.75" style="2" customWidth="1"/>
    <col min="2" max="2" width="22.125" style="1" customWidth="1"/>
    <col min="3" max="3" width="19.5" style="1" customWidth="1"/>
    <col min="4" max="4" width="15.75" style="1" bestFit="1" customWidth="1"/>
    <col min="5" max="5" width="10" style="1" customWidth="1"/>
    <col min="6" max="6" width="1.625" style="1" customWidth="1"/>
    <col min="7" max="7" width="9.5" style="1" customWidth="1"/>
    <col min="8" max="8" width="10.375" style="1" customWidth="1"/>
    <col min="9" max="9" width="9.25" style="1" customWidth="1"/>
    <col min="10" max="10" width="16.625" style="1" customWidth="1"/>
    <col min="11" max="11" width="8.625" style="1" customWidth="1"/>
    <col min="12" max="16384" width="9" style="1"/>
  </cols>
  <sheetData>
    <row r="1" spans="1:11" s="6" customFormat="1" ht="22.5" x14ac:dyDescent="0.3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s="6" customFormat="1" ht="22.5" x14ac:dyDescent="0.35">
      <c r="A2" s="408" t="s">
        <v>177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6" customFormat="1" ht="22.5" x14ac:dyDescent="0.35">
      <c r="A3" s="408" t="s">
        <v>24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6" customFormat="1" ht="20.25" x14ac:dyDescent="0.3">
      <c r="A4" s="409" t="s">
        <v>36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6" customFormat="1" ht="20.25" x14ac:dyDescent="0.3">
      <c r="A5" s="411" t="s">
        <v>102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s="6" customFormat="1" ht="20.25" x14ac:dyDescent="0.3">
      <c r="A6" s="410" t="s">
        <v>103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s="6" customFormat="1" ht="20.25" x14ac:dyDescent="0.3">
      <c r="A7" s="406" t="s">
        <v>106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s="9" customFormat="1" ht="20.25" x14ac:dyDescent="0.3">
      <c r="A8" s="7" t="s">
        <v>1</v>
      </c>
      <c r="B8" s="7" t="s">
        <v>18</v>
      </c>
      <c r="C8" s="7" t="s">
        <v>3</v>
      </c>
      <c r="D8" s="7" t="s">
        <v>4</v>
      </c>
      <c r="E8" s="402" t="s">
        <v>5</v>
      </c>
      <c r="F8" s="403"/>
      <c r="G8" s="403"/>
      <c r="H8" s="404"/>
      <c r="I8" s="8" t="s">
        <v>20</v>
      </c>
      <c r="J8" s="7" t="s">
        <v>7</v>
      </c>
      <c r="K8" s="7" t="s">
        <v>8</v>
      </c>
    </row>
    <row r="9" spans="1:11" s="9" customFormat="1" ht="20.25" x14ac:dyDescent="0.3">
      <c r="A9" s="10"/>
      <c r="B9" s="10"/>
      <c r="C9" s="10"/>
      <c r="D9" s="10" t="s">
        <v>19</v>
      </c>
      <c r="E9" s="7">
        <v>2559</v>
      </c>
      <c r="F9" s="109"/>
      <c r="G9" s="7">
        <v>2560</v>
      </c>
      <c r="H9" s="7">
        <v>2561</v>
      </c>
      <c r="I9" s="10" t="s">
        <v>21</v>
      </c>
      <c r="J9" s="10"/>
      <c r="K9" s="70" t="s">
        <v>9</v>
      </c>
    </row>
    <row r="10" spans="1:11" s="14" customFormat="1" ht="20.25" x14ac:dyDescent="0.3">
      <c r="A10" s="5"/>
      <c r="B10" s="5"/>
      <c r="C10" s="5"/>
      <c r="D10" s="5"/>
      <c r="E10" s="5" t="s">
        <v>6</v>
      </c>
      <c r="F10" s="110"/>
      <c r="G10" s="5" t="s">
        <v>6</v>
      </c>
      <c r="H10" s="5" t="s">
        <v>6</v>
      </c>
      <c r="I10" s="5"/>
      <c r="J10" s="5"/>
      <c r="K10" s="5"/>
    </row>
    <row r="11" spans="1:11" x14ac:dyDescent="0.35">
      <c r="A11" s="7">
        <v>1</v>
      </c>
      <c r="B11" s="61" t="s">
        <v>1143</v>
      </c>
      <c r="C11" s="21" t="s">
        <v>1144</v>
      </c>
      <c r="D11" s="21" t="s">
        <v>1146</v>
      </c>
      <c r="E11" s="44">
        <v>8400</v>
      </c>
      <c r="F11" s="112"/>
      <c r="G11" s="44">
        <v>0</v>
      </c>
      <c r="H11" s="44">
        <v>0</v>
      </c>
      <c r="I11" s="7" t="s">
        <v>340</v>
      </c>
      <c r="J11" s="21" t="s">
        <v>1020</v>
      </c>
      <c r="K11" s="7" t="s">
        <v>32</v>
      </c>
    </row>
    <row r="12" spans="1:11" x14ac:dyDescent="0.35">
      <c r="A12" s="10"/>
      <c r="B12" s="25"/>
      <c r="C12" s="25" t="s">
        <v>1145</v>
      </c>
      <c r="D12" s="32" t="s">
        <v>1017</v>
      </c>
      <c r="E12" s="10" t="s">
        <v>34</v>
      </c>
      <c r="F12" s="116"/>
      <c r="G12" s="60"/>
      <c r="H12" s="60"/>
      <c r="I12" s="10" t="s">
        <v>1018</v>
      </c>
      <c r="J12" s="41" t="s">
        <v>1021</v>
      </c>
      <c r="K12" s="10" t="s">
        <v>33</v>
      </c>
    </row>
    <row r="13" spans="1:11" x14ac:dyDescent="0.35">
      <c r="A13" s="5"/>
      <c r="B13" s="23"/>
      <c r="C13" s="23"/>
      <c r="D13" s="23"/>
      <c r="E13" s="91"/>
      <c r="F13" s="119"/>
      <c r="G13" s="23"/>
      <c r="H13" s="23"/>
      <c r="I13" s="304" t="s">
        <v>1019</v>
      </c>
      <c r="J13" s="23"/>
      <c r="K13" s="23"/>
    </row>
    <row r="14" spans="1:11" x14ac:dyDescent="0.35">
      <c r="A14" s="7">
        <v>2</v>
      </c>
      <c r="B14" s="21" t="s">
        <v>1365</v>
      </c>
      <c r="C14" s="21" t="s">
        <v>1367</v>
      </c>
      <c r="D14" s="21" t="s">
        <v>1369</v>
      </c>
      <c r="E14" s="44">
        <v>18000</v>
      </c>
      <c r="F14" s="112"/>
      <c r="G14" s="211">
        <v>18000</v>
      </c>
      <c r="H14" s="211">
        <v>18000</v>
      </c>
      <c r="I14" s="21" t="s">
        <v>340</v>
      </c>
      <c r="J14" s="21" t="s">
        <v>1377</v>
      </c>
      <c r="K14" s="7" t="s">
        <v>32</v>
      </c>
    </row>
    <row r="15" spans="1:11" x14ac:dyDescent="0.35">
      <c r="A15" s="10"/>
      <c r="B15" s="25" t="s">
        <v>1366</v>
      </c>
      <c r="C15" s="25" t="s">
        <v>1368</v>
      </c>
      <c r="D15" s="25" t="s">
        <v>1370</v>
      </c>
      <c r="E15" s="10" t="s">
        <v>34</v>
      </c>
      <c r="F15" s="115"/>
      <c r="G15" s="10" t="s">
        <v>34</v>
      </c>
      <c r="H15" s="10" t="s">
        <v>34</v>
      </c>
      <c r="I15" s="25" t="s">
        <v>1375</v>
      </c>
      <c r="J15" s="25" t="s">
        <v>1368</v>
      </c>
      <c r="K15" s="10" t="s">
        <v>33</v>
      </c>
    </row>
    <row r="16" spans="1:11" x14ac:dyDescent="0.35">
      <c r="A16" s="10"/>
      <c r="B16" s="25"/>
      <c r="C16" s="25"/>
      <c r="D16" s="25" t="s">
        <v>1371</v>
      </c>
      <c r="E16" s="55"/>
      <c r="F16" s="118"/>
      <c r="G16" s="25"/>
      <c r="H16" s="25"/>
      <c r="I16" s="25" t="s">
        <v>1376</v>
      </c>
      <c r="J16" s="25"/>
      <c r="K16" s="25"/>
    </row>
    <row r="17" spans="1:11" x14ac:dyDescent="0.35">
      <c r="A17" s="10"/>
      <c r="B17" s="25"/>
      <c r="C17" s="25"/>
      <c r="D17" s="25" t="s">
        <v>1372</v>
      </c>
      <c r="E17" s="55"/>
      <c r="F17" s="118"/>
      <c r="G17" s="59"/>
      <c r="H17" s="59"/>
      <c r="I17" s="25"/>
      <c r="J17" s="25"/>
      <c r="K17" s="10"/>
    </row>
    <row r="18" spans="1:11" x14ac:dyDescent="0.35">
      <c r="A18" s="10"/>
      <c r="B18" s="25"/>
      <c r="C18" s="25"/>
      <c r="D18" s="25" t="s">
        <v>1373</v>
      </c>
      <c r="E18" s="25"/>
      <c r="F18" s="115"/>
      <c r="G18" s="25"/>
      <c r="H18" s="25"/>
      <c r="I18" s="25"/>
      <c r="J18" s="25"/>
      <c r="K18" s="270"/>
    </row>
    <row r="19" spans="1:11" x14ac:dyDescent="0.35">
      <c r="A19" s="5"/>
      <c r="B19" s="23"/>
      <c r="C19" s="23"/>
      <c r="D19" s="23" t="s">
        <v>1374</v>
      </c>
      <c r="E19" s="23"/>
      <c r="F19" s="114"/>
      <c r="G19" s="23"/>
      <c r="H19" s="23"/>
      <c r="I19" s="23"/>
      <c r="J19" s="23"/>
      <c r="K19" s="23"/>
    </row>
    <row r="20" spans="1:11" x14ac:dyDescent="0.35">
      <c r="A20" s="7">
        <v>3</v>
      </c>
      <c r="B20" s="21" t="s">
        <v>1378</v>
      </c>
      <c r="C20" s="21" t="s">
        <v>1367</v>
      </c>
      <c r="D20" s="21" t="s">
        <v>1379</v>
      </c>
      <c r="E20" s="211">
        <v>58500</v>
      </c>
      <c r="F20" s="203"/>
      <c r="G20" s="211">
        <v>58500</v>
      </c>
      <c r="H20" s="211">
        <v>58500</v>
      </c>
      <c r="I20" s="21" t="s">
        <v>340</v>
      </c>
      <c r="J20" s="21" t="s">
        <v>1377</v>
      </c>
      <c r="K20" s="7" t="s">
        <v>32</v>
      </c>
    </row>
    <row r="21" spans="1:11" x14ac:dyDescent="0.35">
      <c r="A21" s="10"/>
      <c r="B21" s="25"/>
      <c r="C21" s="25" t="s">
        <v>1368</v>
      </c>
      <c r="D21" s="25" t="s">
        <v>1370</v>
      </c>
      <c r="E21" s="10" t="s">
        <v>34</v>
      </c>
      <c r="F21" s="115"/>
      <c r="G21" s="10" t="s">
        <v>34</v>
      </c>
      <c r="H21" s="10" t="s">
        <v>34</v>
      </c>
      <c r="I21" s="25" t="s">
        <v>1375</v>
      </c>
      <c r="J21" s="25" t="s">
        <v>1368</v>
      </c>
      <c r="K21" s="10" t="s">
        <v>33</v>
      </c>
    </row>
    <row r="22" spans="1:11" x14ac:dyDescent="0.35">
      <c r="A22" s="5"/>
      <c r="B22" s="23"/>
      <c r="C22" s="23"/>
      <c r="D22" s="23" t="s">
        <v>1380</v>
      </c>
      <c r="E22" s="23"/>
      <c r="F22" s="114"/>
      <c r="G22" s="23"/>
      <c r="H22" s="23"/>
      <c r="I22" s="23" t="s">
        <v>1376</v>
      </c>
      <c r="J22" s="23"/>
      <c r="K22" s="23"/>
    </row>
    <row r="23" spans="1:11" s="6" customFormat="1" ht="20.25" x14ac:dyDescent="0.3">
      <c r="A23" s="410" t="s">
        <v>103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</row>
    <row r="24" spans="1:11" s="6" customFormat="1" ht="20.25" x14ac:dyDescent="0.3">
      <c r="A24" s="406" t="s">
        <v>106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</row>
    <row r="25" spans="1:11" s="9" customFormat="1" ht="20.25" x14ac:dyDescent="0.3">
      <c r="A25" s="7" t="s">
        <v>1</v>
      </c>
      <c r="B25" s="7" t="s">
        <v>18</v>
      </c>
      <c r="C25" s="7" t="s">
        <v>3</v>
      </c>
      <c r="D25" s="7" t="s">
        <v>4</v>
      </c>
      <c r="E25" s="402" t="s">
        <v>5</v>
      </c>
      <c r="F25" s="403"/>
      <c r="G25" s="403"/>
      <c r="H25" s="404"/>
      <c r="I25" s="8" t="s">
        <v>20</v>
      </c>
      <c r="J25" s="7" t="s">
        <v>7</v>
      </c>
      <c r="K25" s="7" t="s">
        <v>8</v>
      </c>
    </row>
    <row r="26" spans="1:11" s="9" customFormat="1" ht="20.25" x14ac:dyDescent="0.3">
      <c r="A26" s="10"/>
      <c r="B26" s="10"/>
      <c r="C26" s="10"/>
      <c r="D26" s="10" t="s">
        <v>19</v>
      </c>
      <c r="E26" s="7">
        <v>2559</v>
      </c>
      <c r="F26" s="109"/>
      <c r="G26" s="7">
        <v>2560</v>
      </c>
      <c r="H26" s="7">
        <v>2561</v>
      </c>
      <c r="I26" s="10" t="s">
        <v>21</v>
      </c>
      <c r="J26" s="10"/>
      <c r="K26" s="10" t="s">
        <v>9</v>
      </c>
    </row>
    <row r="27" spans="1:11" s="14" customFormat="1" ht="20.25" x14ac:dyDescent="0.3">
      <c r="A27" s="5"/>
      <c r="B27" s="5"/>
      <c r="C27" s="5"/>
      <c r="D27" s="5"/>
      <c r="E27" s="5" t="s">
        <v>6</v>
      </c>
      <c r="F27" s="110"/>
      <c r="G27" s="5" t="s">
        <v>6</v>
      </c>
      <c r="H27" s="5" t="s">
        <v>6</v>
      </c>
      <c r="I27" s="5"/>
      <c r="J27" s="5"/>
      <c r="K27" s="5"/>
    </row>
    <row r="28" spans="1:11" x14ac:dyDescent="0.35">
      <c r="A28" s="7">
        <v>4</v>
      </c>
      <c r="B28" s="21" t="s">
        <v>1381</v>
      </c>
      <c r="C28" s="21" t="s">
        <v>1383</v>
      </c>
      <c r="D28" s="21" t="s">
        <v>1385</v>
      </c>
      <c r="E28" s="211">
        <v>120000</v>
      </c>
      <c r="F28" s="203"/>
      <c r="G28" s="211">
        <v>120000</v>
      </c>
      <c r="H28" s="211">
        <v>120000</v>
      </c>
      <c r="I28" s="7" t="s">
        <v>340</v>
      </c>
      <c r="J28" s="30" t="s">
        <v>1396</v>
      </c>
      <c r="K28" s="7" t="s">
        <v>32</v>
      </c>
    </row>
    <row r="29" spans="1:11" x14ac:dyDescent="0.35">
      <c r="A29" s="10"/>
      <c r="B29" s="25" t="s">
        <v>1382</v>
      </c>
      <c r="C29" s="25" t="s">
        <v>1384</v>
      </c>
      <c r="D29" s="25" t="s">
        <v>1386</v>
      </c>
      <c r="E29" s="10" t="s">
        <v>34</v>
      </c>
      <c r="F29" s="115"/>
      <c r="G29" s="10" t="s">
        <v>34</v>
      </c>
      <c r="H29" s="10" t="s">
        <v>34</v>
      </c>
      <c r="I29" s="10" t="s">
        <v>1395</v>
      </c>
      <c r="J29" s="25" t="s">
        <v>1397</v>
      </c>
      <c r="K29" s="10" t="s">
        <v>33</v>
      </c>
    </row>
    <row r="30" spans="1:11" x14ac:dyDescent="0.35">
      <c r="A30" s="10"/>
      <c r="B30" s="25"/>
      <c r="C30" s="25" t="s">
        <v>1350</v>
      </c>
      <c r="D30" s="25" t="s">
        <v>1387</v>
      </c>
      <c r="E30" s="25"/>
      <c r="F30" s="115"/>
      <c r="G30" s="25"/>
      <c r="H30" s="25"/>
      <c r="I30" s="10" t="s">
        <v>377</v>
      </c>
      <c r="J30" s="25" t="s">
        <v>1398</v>
      </c>
      <c r="K30" s="25"/>
    </row>
    <row r="31" spans="1:11" x14ac:dyDescent="0.35">
      <c r="A31" s="10"/>
      <c r="B31" s="25"/>
      <c r="C31" s="25"/>
      <c r="D31" s="25" t="s">
        <v>1388</v>
      </c>
      <c r="E31" s="25"/>
      <c r="F31" s="115"/>
      <c r="G31" s="25"/>
      <c r="H31" s="25"/>
      <c r="I31" s="25"/>
      <c r="J31" s="25" t="s">
        <v>1399</v>
      </c>
      <c r="K31" s="25"/>
    </row>
    <row r="32" spans="1:11" x14ac:dyDescent="0.35">
      <c r="A32" s="3"/>
      <c r="B32" s="4"/>
      <c r="C32" s="4"/>
      <c r="D32" s="306" t="s">
        <v>1389</v>
      </c>
      <c r="E32" s="4"/>
      <c r="F32" s="120"/>
      <c r="G32" s="4"/>
      <c r="H32" s="4"/>
      <c r="I32" s="4"/>
      <c r="J32" s="4"/>
      <c r="K32" s="4"/>
    </row>
    <row r="33" spans="1:11" x14ac:dyDescent="0.35">
      <c r="A33" s="3"/>
      <c r="B33" s="4"/>
      <c r="C33" s="4"/>
      <c r="D33" s="25" t="s">
        <v>1390</v>
      </c>
      <c r="E33" s="4"/>
      <c r="F33" s="120"/>
      <c r="G33" s="4"/>
      <c r="H33" s="4"/>
      <c r="I33" s="4"/>
      <c r="J33" s="4"/>
      <c r="K33" s="4"/>
    </row>
    <row r="34" spans="1:11" x14ac:dyDescent="0.35">
      <c r="A34" s="3"/>
      <c r="B34" s="4"/>
      <c r="C34" s="4"/>
      <c r="D34" s="25" t="s">
        <v>1391</v>
      </c>
      <c r="E34" s="4"/>
      <c r="F34" s="120"/>
      <c r="G34" s="4"/>
      <c r="H34" s="4"/>
      <c r="I34" s="4"/>
      <c r="J34" s="4"/>
      <c r="K34" s="4"/>
    </row>
    <row r="35" spans="1:11" x14ac:dyDescent="0.35">
      <c r="A35" s="3"/>
      <c r="B35" s="4"/>
      <c r="C35" s="4"/>
      <c r="D35" s="25" t="s">
        <v>1392</v>
      </c>
      <c r="E35" s="4"/>
      <c r="F35" s="120"/>
      <c r="G35" s="4"/>
      <c r="H35" s="4"/>
      <c r="I35" s="4"/>
      <c r="J35" s="4"/>
      <c r="K35" s="4"/>
    </row>
    <row r="36" spans="1:11" x14ac:dyDescent="0.35">
      <c r="A36" s="3"/>
      <c r="B36" s="4"/>
      <c r="C36" s="4"/>
      <c r="D36" s="25" t="s">
        <v>1393</v>
      </c>
      <c r="E36" s="4"/>
      <c r="F36" s="120"/>
      <c r="G36" s="4"/>
      <c r="H36" s="4"/>
      <c r="I36" s="4"/>
      <c r="J36" s="4"/>
      <c r="K36" s="4"/>
    </row>
    <row r="37" spans="1:11" x14ac:dyDescent="0.35">
      <c r="A37" s="204"/>
      <c r="B37" s="205"/>
      <c r="C37" s="205"/>
      <c r="D37" s="95" t="s">
        <v>1394</v>
      </c>
      <c r="E37" s="205"/>
      <c r="F37" s="206"/>
      <c r="G37" s="205"/>
      <c r="H37" s="205"/>
      <c r="I37" s="205"/>
      <c r="J37" s="205"/>
      <c r="K37" s="205"/>
    </row>
    <row r="38" spans="1:11" x14ac:dyDescent="0.35">
      <c r="D38" s="6"/>
    </row>
    <row r="39" spans="1:11" x14ac:dyDescent="0.35">
      <c r="D39" s="6"/>
    </row>
    <row r="40" spans="1:11" x14ac:dyDescent="0.35">
      <c r="D40" s="6"/>
    </row>
    <row r="44" spans="1:11" x14ac:dyDescent="0.35">
      <c r="K44" s="341">
        <v>75</v>
      </c>
    </row>
    <row r="45" spans="1:11" s="6" customFormat="1" ht="20.25" x14ac:dyDescent="0.3">
      <c r="A45" s="410" t="s">
        <v>103</v>
      </c>
      <c r="B45" s="410"/>
      <c r="C45" s="410"/>
      <c r="D45" s="410"/>
      <c r="E45" s="410"/>
      <c r="F45" s="410"/>
      <c r="G45" s="410"/>
      <c r="H45" s="410"/>
      <c r="I45" s="410"/>
      <c r="J45" s="410"/>
      <c r="K45" s="410"/>
    </row>
    <row r="46" spans="1:11" s="6" customFormat="1" ht="20.25" x14ac:dyDescent="0.3">
      <c r="A46" s="406" t="s">
        <v>106</v>
      </c>
      <c r="B46" s="406"/>
      <c r="C46" s="406"/>
      <c r="D46" s="406"/>
      <c r="E46" s="406"/>
      <c r="F46" s="406"/>
      <c r="G46" s="406"/>
      <c r="H46" s="406"/>
      <c r="I46" s="406"/>
      <c r="J46" s="406"/>
      <c r="K46" s="406"/>
    </row>
    <row r="47" spans="1:11" s="9" customFormat="1" ht="20.25" x14ac:dyDescent="0.3">
      <c r="A47" s="7" t="s">
        <v>1</v>
      </c>
      <c r="B47" s="7" t="s">
        <v>18</v>
      </c>
      <c r="C47" s="7" t="s">
        <v>3</v>
      </c>
      <c r="D47" s="7" t="s">
        <v>4</v>
      </c>
      <c r="E47" s="402" t="s">
        <v>5</v>
      </c>
      <c r="F47" s="403"/>
      <c r="G47" s="403"/>
      <c r="H47" s="404"/>
      <c r="I47" s="8" t="s">
        <v>20</v>
      </c>
      <c r="J47" s="7" t="s">
        <v>7</v>
      </c>
      <c r="K47" s="7" t="s">
        <v>8</v>
      </c>
    </row>
    <row r="48" spans="1:11" s="9" customFormat="1" ht="20.25" x14ac:dyDescent="0.3">
      <c r="A48" s="10"/>
      <c r="B48" s="10"/>
      <c r="C48" s="10"/>
      <c r="D48" s="10" t="s">
        <v>19</v>
      </c>
      <c r="E48" s="7">
        <v>2559</v>
      </c>
      <c r="F48" s="109"/>
      <c r="G48" s="7">
        <v>2560</v>
      </c>
      <c r="H48" s="7">
        <v>2561</v>
      </c>
      <c r="I48" s="10" t="s">
        <v>21</v>
      </c>
      <c r="J48" s="10"/>
      <c r="K48" s="10" t="s">
        <v>9</v>
      </c>
    </row>
    <row r="49" spans="1:11" s="14" customFormat="1" ht="20.25" x14ac:dyDescent="0.3">
      <c r="A49" s="5"/>
      <c r="B49" s="5"/>
      <c r="C49" s="5"/>
      <c r="D49" s="5"/>
      <c r="E49" s="5" t="s">
        <v>6</v>
      </c>
      <c r="F49" s="110"/>
      <c r="G49" s="5" t="s">
        <v>6</v>
      </c>
      <c r="H49" s="5" t="s">
        <v>6</v>
      </c>
      <c r="I49" s="5"/>
      <c r="J49" s="5"/>
      <c r="K49" s="5"/>
    </row>
    <row r="50" spans="1:11" x14ac:dyDescent="0.35">
      <c r="A50" s="7">
        <v>5</v>
      </c>
      <c r="B50" s="21" t="s">
        <v>1400</v>
      </c>
      <c r="C50" s="21" t="s">
        <v>1404</v>
      </c>
      <c r="D50" s="21" t="s">
        <v>1286</v>
      </c>
      <c r="E50" s="211">
        <v>50000</v>
      </c>
      <c r="F50" s="203"/>
      <c r="G50" s="211">
        <v>50000</v>
      </c>
      <c r="H50" s="211">
        <v>50000</v>
      </c>
      <c r="I50" s="7" t="s">
        <v>1207</v>
      </c>
      <c r="J50" s="21" t="s">
        <v>1418</v>
      </c>
      <c r="K50" s="7" t="s">
        <v>32</v>
      </c>
    </row>
    <row r="51" spans="1:11" x14ac:dyDescent="0.35">
      <c r="A51" s="10"/>
      <c r="B51" s="25" t="s">
        <v>1401</v>
      </c>
      <c r="C51" s="25" t="s">
        <v>1405</v>
      </c>
      <c r="D51" s="25" t="s">
        <v>1406</v>
      </c>
      <c r="E51" s="10" t="s">
        <v>34</v>
      </c>
      <c r="F51" s="115"/>
      <c r="G51" s="10" t="s">
        <v>34</v>
      </c>
      <c r="H51" s="10" t="s">
        <v>34</v>
      </c>
      <c r="I51" s="10" t="s">
        <v>1416</v>
      </c>
      <c r="J51" s="25" t="s">
        <v>1419</v>
      </c>
      <c r="K51" s="10" t="s">
        <v>33</v>
      </c>
    </row>
    <row r="52" spans="1:11" x14ac:dyDescent="0.35">
      <c r="A52" s="10"/>
      <c r="B52" s="25" t="s">
        <v>1402</v>
      </c>
      <c r="C52" s="25" t="s">
        <v>1273</v>
      </c>
      <c r="D52" s="25" t="s">
        <v>1407</v>
      </c>
      <c r="E52" s="25"/>
      <c r="F52" s="115"/>
      <c r="G52" s="25"/>
      <c r="H52" s="25"/>
      <c r="I52" s="10" t="s">
        <v>1417</v>
      </c>
      <c r="J52" s="25"/>
      <c r="K52" s="25"/>
    </row>
    <row r="53" spans="1:11" x14ac:dyDescent="0.35">
      <c r="A53" s="10"/>
      <c r="B53" s="25" t="s">
        <v>1403</v>
      </c>
      <c r="C53" s="25"/>
      <c r="D53" s="25" t="s">
        <v>1408</v>
      </c>
      <c r="E53" s="25"/>
      <c r="F53" s="115"/>
      <c r="G53" s="25"/>
      <c r="H53" s="25"/>
      <c r="I53" s="25"/>
      <c r="J53" s="25"/>
      <c r="K53" s="25"/>
    </row>
    <row r="54" spans="1:11" x14ac:dyDescent="0.35">
      <c r="A54" s="10"/>
      <c r="B54" s="25"/>
      <c r="C54" s="25"/>
      <c r="D54" s="25" t="s">
        <v>1409</v>
      </c>
      <c r="E54" s="25"/>
      <c r="F54" s="115"/>
      <c r="G54" s="25"/>
      <c r="H54" s="25"/>
      <c r="I54" s="25"/>
      <c r="J54" s="25"/>
      <c r="K54" s="25"/>
    </row>
    <row r="55" spans="1:11" x14ac:dyDescent="0.35">
      <c r="A55" s="10"/>
      <c r="B55" s="25"/>
      <c r="C55" s="25"/>
      <c r="D55" s="25" t="s">
        <v>1410</v>
      </c>
      <c r="E55" s="25"/>
      <c r="F55" s="115"/>
      <c r="G55" s="25"/>
      <c r="H55" s="25"/>
      <c r="I55" s="25"/>
      <c r="J55" s="25"/>
      <c r="K55" s="25"/>
    </row>
    <row r="56" spans="1:11" x14ac:dyDescent="0.35">
      <c r="A56" s="10"/>
      <c r="B56" s="25"/>
      <c r="C56" s="25"/>
      <c r="D56" s="25" t="s">
        <v>1411</v>
      </c>
      <c r="E56" s="25"/>
      <c r="F56" s="115"/>
      <c r="G56" s="25"/>
      <c r="H56" s="25"/>
      <c r="I56" s="25"/>
      <c r="J56" s="25"/>
      <c r="K56" s="25"/>
    </row>
    <row r="57" spans="1:11" x14ac:dyDescent="0.35">
      <c r="A57" s="10"/>
      <c r="B57" s="25"/>
      <c r="C57" s="25"/>
      <c r="D57" s="25" t="s">
        <v>1412</v>
      </c>
      <c r="E57" s="25"/>
      <c r="F57" s="115"/>
      <c r="G57" s="25"/>
      <c r="H57" s="25"/>
      <c r="I57" s="25"/>
      <c r="J57" s="25"/>
      <c r="K57" s="25"/>
    </row>
    <row r="58" spans="1:11" x14ac:dyDescent="0.35">
      <c r="A58" s="10"/>
      <c r="B58" s="25"/>
      <c r="C58" s="25"/>
      <c r="D58" s="25" t="s">
        <v>1413</v>
      </c>
      <c r="E58" s="25"/>
      <c r="F58" s="115"/>
      <c r="G58" s="25"/>
      <c r="H58" s="25"/>
      <c r="I58" s="25"/>
      <c r="J58" s="25"/>
      <c r="K58" s="25"/>
    </row>
    <row r="59" spans="1:11" x14ac:dyDescent="0.35">
      <c r="A59" s="10"/>
      <c r="B59" s="25"/>
      <c r="C59" s="25"/>
      <c r="D59" s="25" t="s">
        <v>1414</v>
      </c>
      <c r="E59" s="25"/>
      <c r="F59" s="115"/>
      <c r="G59" s="25"/>
      <c r="H59" s="25"/>
      <c r="I59" s="25"/>
      <c r="J59" s="25"/>
      <c r="K59" s="25"/>
    </row>
    <row r="60" spans="1:11" x14ac:dyDescent="0.35">
      <c r="A60" s="5"/>
      <c r="B60" s="23"/>
      <c r="C60" s="23"/>
      <c r="D60" s="23" t="s">
        <v>1415</v>
      </c>
      <c r="E60" s="23"/>
      <c r="F60" s="114"/>
      <c r="G60" s="23"/>
      <c r="H60" s="23"/>
      <c r="I60" s="23"/>
      <c r="J60" s="23"/>
      <c r="K60" s="23"/>
    </row>
    <row r="61" spans="1:11" x14ac:dyDescent="0.35">
      <c r="A61" s="7">
        <v>6</v>
      </c>
      <c r="B61" s="21" t="s">
        <v>1420</v>
      </c>
      <c r="C61" s="21" t="s">
        <v>1422</v>
      </c>
      <c r="D61" s="21" t="s">
        <v>1426</v>
      </c>
      <c r="E61" s="211">
        <v>150000</v>
      </c>
      <c r="F61" s="203"/>
      <c r="G61" s="211">
        <v>150000</v>
      </c>
      <c r="H61" s="211">
        <v>150000</v>
      </c>
      <c r="I61" s="7" t="s">
        <v>340</v>
      </c>
      <c r="J61" s="21" t="s">
        <v>1432</v>
      </c>
      <c r="K61" s="7" t="s">
        <v>32</v>
      </c>
    </row>
    <row r="62" spans="1:11" x14ac:dyDescent="0.35">
      <c r="A62" s="10"/>
      <c r="B62" s="25" t="s">
        <v>1421</v>
      </c>
      <c r="C62" s="25" t="s">
        <v>1423</v>
      </c>
      <c r="D62" s="25" t="s">
        <v>1427</v>
      </c>
      <c r="E62" s="10" t="s">
        <v>34</v>
      </c>
      <c r="F62" s="115"/>
      <c r="G62" s="10" t="s">
        <v>34</v>
      </c>
      <c r="H62" s="10" t="s">
        <v>34</v>
      </c>
      <c r="I62" s="10" t="s">
        <v>1011</v>
      </c>
      <c r="J62" s="25" t="s">
        <v>1433</v>
      </c>
      <c r="K62" s="10" t="s">
        <v>33</v>
      </c>
    </row>
    <row r="63" spans="1:11" x14ac:dyDescent="0.35">
      <c r="A63" s="10"/>
      <c r="B63" s="25" t="s">
        <v>320</v>
      </c>
      <c r="C63" s="25" t="s">
        <v>1424</v>
      </c>
      <c r="D63" s="25" t="s">
        <v>1428</v>
      </c>
      <c r="E63" s="25"/>
      <c r="F63" s="115"/>
      <c r="G63" s="25"/>
      <c r="H63" s="25"/>
      <c r="I63" s="10" t="s">
        <v>1431</v>
      </c>
      <c r="J63" s="25" t="s">
        <v>1434</v>
      </c>
      <c r="K63" s="25"/>
    </row>
    <row r="64" spans="1:11" x14ac:dyDescent="0.35">
      <c r="A64" s="10"/>
      <c r="B64" s="25"/>
      <c r="C64" s="25" t="s">
        <v>1425</v>
      </c>
      <c r="D64" s="25" t="s">
        <v>1429</v>
      </c>
      <c r="E64" s="25"/>
      <c r="F64" s="115"/>
      <c r="G64" s="25"/>
      <c r="H64" s="25"/>
      <c r="I64" s="25"/>
      <c r="J64" s="25" t="s">
        <v>1435</v>
      </c>
      <c r="K64" s="25"/>
    </row>
    <row r="65" spans="1:11" x14ac:dyDescent="0.35">
      <c r="A65" s="5"/>
      <c r="B65" s="23"/>
      <c r="C65" s="23"/>
      <c r="D65" s="208" t="s">
        <v>1430</v>
      </c>
      <c r="E65" s="23"/>
      <c r="F65" s="114"/>
      <c r="G65" s="23"/>
      <c r="H65" s="23"/>
      <c r="I65" s="23"/>
      <c r="J65" s="23" t="s">
        <v>1436</v>
      </c>
      <c r="K65" s="23"/>
    </row>
    <row r="66" spans="1:11" x14ac:dyDescent="0.35">
      <c r="A66" s="14"/>
      <c r="B66" s="6"/>
      <c r="C66" s="6"/>
      <c r="D66" s="6"/>
      <c r="E66" s="6"/>
      <c r="F66" s="6"/>
      <c r="G66" s="6"/>
      <c r="H66" s="6"/>
      <c r="I66" s="6"/>
      <c r="J66" s="6"/>
      <c r="K66" s="341">
        <v>76</v>
      </c>
    </row>
    <row r="71" spans="1:11" s="6" customFormat="1" ht="20.25" x14ac:dyDescent="0.3">
      <c r="A71" s="14"/>
      <c r="E71" s="6">
        <v>6</v>
      </c>
      <c r="G71" s="313">
        <f>+G14+G20+G28+G50+G61</f>
        <v>396500</v>
      </c>
      <c r="H71" s="6">
        <v>5</v>
      </c>
    </row>
    <row r="72" spans="1:11" s="6" customFormat="1" ht="20.25" x14ac:dyDescent="0.3">
      <c r="A72" s="14"/>
      <c r="E72" s="313">
        <f>+E11+E14+E20+E28+E50+E61</f>
        <v>404900</v>
      </c>
      <c r="G72" s="6">
        <v>5</v>
      </c>
      <c r="H72" s="313">
        <f>+H14+H20+H28+H50+H61</f>
        <v>396500</v>
      </c>
    </row>
    <row r="73" spans="1:11" s="6" customFormat="1" ht="20.25" x14ac:dyDescent="0.3">
      <c r="A73" s="14"/>
    </row>
  </sheetData>
  <mergeCells count="14">
    <mergeCell ref="A7:K7"/>
    <mergeCell ref="E8:H8"/>
    <mergeCell ref="A1:K1"/>
    <mergeCell ref="A2:K2"/>
    <mergeCell ref="A3:K3"/>
    <mergeCell ref="A4:K4"/>
    <mergeCell ref="A5:K5"/>
    <mergeCell ref="A6:K6"/>
    <mergeCell ref="E47:H47"/>
    <mergeCell ref="A23:K23"/>
    <mergeCell ref="A24:K24"/>
    <mergeCell ref="E25:H25"/>
    <mergeCell ref="A45:K45"/>
    <mergeCell ref="A46:K46"/>
  </mergeCells>
  <pageMargins left="0.19685039370078741" right="0.19685039370078741" top="0.74803149606299213" bottom="0.3937007874015748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5"/>
  <sheetViews>
    <sheetView view="pageBreakPreview" topLeftCell="A17" zoomScale="140" zoomScaleSheetLayoutView="140" workbookViewId="0">
      <selection activeCell="C55" sqref="C55"/>
    </sheetView>
  </sheetViews>
  <sheetFormatPr defaultRowHeight="21" x14ac:dyDescent="0.35"/>
  <cols>
    <col min="1" max="1" width="3.75" style="2" customWidth="1"/>
    <col min="2" max="2" width="20.375" style="1" customWidth="1"/>
    <col min="3" max="3" width="18.125" style="1" customWidth="1"/>
    <col min="4" max="4" width="19.375" style="1" customWidth="1"/>
    <col min="5" max="5" width="8.625" style="1" customWidth="1"/>
    <col min="6" max="6" width="1.25" style="1" customWidth="1"/>
    <col min="7" max="7" width="9.125" style="1" customWidth="1"/>
    <col min="8" max="8" width="9.625" style="1" customWidth="1"/>
    <col min="9" max="9" width="14.75" style="1" customWidth="1"/>
    <col min="10" max="10" width="16.625" style="1" customWidth="1"/>
    <col min="11" max="11" width="9.125" style="1" bestFit="1" customWidth="1"/>
    <col min="12" max="16384" width="9" style="1"/>
  </cols>
  <sheetData>
    <row r="1" spans="1:11" s="6" customFormat="1" ht="22.5" x14ac:dyDescent="0.3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s="6" customFormat="1" ht="22.5" x14ac:dyDescent="0.35">
      <c r="A2" s="408" t="s">
        <v>177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6" customFormat="1" ht="22.5" x14ac:dyDescent="0.35">
      <c r="A3" s="408" t="s">
        <v>24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6" customFormat="1" ht="20.25" x14ac:dyDescent="0.3">
      <c r="A4" s="409" t="s">
        <v>36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6" customFormat="1" ht="20.25" x14ac:dyDescent="0.3">
      <c r="A5" s="411" t="s">
        <v>102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s="6" customFormat="1" ht="20.25" x14ac:dyDescent="0.3">
      <c r="A6" s="410" t="s">
        <v>103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s="6" customFormat="1" ht="20.25" x14ac:dyDescent="0.3">
      <c r="A7" s="406" t="s">
        <v>107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s="9" customFormat="1" ht="20.25" x14ac:dyDescent="0.3">
      <c r="A8" s="7" t="s">
        <v>1</v>
      </c>
      <c r="B8" s="7" t="s">
        <v>18</v>
      </c>
      <c r="C8" s="7" t="s">
        <v>3</v>
      </c>
      <c r="D8" s="7" t="s">
        <v>4</v>
      </c>
      <c r="E8" s="402" t="s">
        <v>5</v>
      </c>
      <c r="F8" s="403"/>
      <c r="G8" s="403"/>
      <c r="H8" s="404"/>
      <c r="I8" s="8" t="s">
        <v>20</v>
      </c>
      <c r="J8" s="7" t="s">
        <v>7</v>
      </c>
      <c r="K8" s="7" t="s">
        <v>8</v>
      </c>
    </row>
    <row r="9" spans="1:11" s="9" customFormat="1" ht="20.25" x14ac:dyDescent="0.3">
      <c r="A9" s="10"/>
      <c r="B9" s="10"/>
      <c r="C9" s="10"/>
      <c r="D9" s="10" t="s">
        <v>19</v>
      </c>
      <c r="E9" s="7">
        <v>2560</v>
      </c>
      <c r="F9" s="109"/>
      <c r="G9" s="7">
        <v>2561</v>
      </c>
      <c r="H9" s="7">
        <v>2562</v>
      </c>
      <c r="I9" s="10" t="s">
        <v>21</v>
      </c>
      <c r="J9" s="10"/>
      <c r="K9" s="10" t="s">
        <v>9</v>
      </c>
    </row>
    <row r="10" spans="1:11" s="14" customFormat="1" ht="20.25" x14ac:dyDescent="0.3">
      <c r="A10" s="5"/>
      <c r="B10" s="5"/>
      <c r="C10" s="5"/>
      <c r="D10" s="5"/>
      <c r="E10" s="5" t="s">
        <v>6</v>
      </c>
      <c r="F10" s="110"/>
      <c r="G10" s="5" t="s">
        <v>6</v>
      </c>
      <c r="H10" s="5" t="s">
        <v>6</v>
      </c>
      <c r="I10" s="5"/>
      <c r="J10" s="5"/>
      <c r="K10" s="5"/>
    </row>
    <row r="11" spans="1:11" x14ac:dyDescent="0.35">
      <c r="A11" s="7">
        <v>1</v>
      </c>
      <c r="B11" s="21" t="s">
        <v>463</v>
      </c>
      <c r="C11" s="21" t="s">
        <v>457</v>
      </c>
      <c r="D11" s="19" t="s">
        <v>459</v>
      </c>
      <c r="E11" s="266">
        <v>0</v>
      </c>
      <c r="F11" s="213"/>
      <c r="G11" s="212">
        <v>100000</v>
      </c>
      <c r="H11" s="266">
        <v>0</v>
      </c>
      <c r="I11" s="7" t="s">
        <v>465</v>
      </c>
      <c r="J11" s="19" t="s">
        <v>466</v>
      </c>
      <c r="K11" s="7" t="s">
        <v>32</v>
      </c>
    </row>
    <row r="12" spans="1:11" x14ac:dyDescent="0.35">
      <c r="A12" s="10"/>
      <c r="B12" s="25" t="s">
        <v>464</v>
      </c>
      <c r="C12" s="25" t="s">
        <v>458</v>
      </c>
      <c r="D12" s="17" t="s">
        <v>460</v>
      </c>
      <c r="E12" s="48"/>
      <c r="F12" s="113"/>
      <c r="G12" s="48" t="s">
        <v>34</v>
      </c>
      <c r="H12" s="48"/>
      <c r="I12" s="10"/>
      <c r="J12" s="16" t="s">
        <v>467</v>
      </c>
      <c r="K12" s="10" t="s">
        <v>33</v>
      </c>
    </row>
    <row r="13" spans="1:11" x14ac:dyDescent="0.35">
      <c r="A13" s="3"/>
      <c r="B13" s="25"/>
      <c r="C13" s="4"/>
      <c r="D13" s="25" t="s">
        <v>461</v>
      </c>
      <c r="E13" s="25"/>
      <c r="F13" s="120"/>
      <c r="G13" s="4"/>
      <c r="H13" s="4"/>
      <c r="I13" s="4"/>
      <c r="J13" s="4" t="s">
        <v>468</v>
      </c>
      <c r="K13" s="92"/>
    </row>
    <row r="14" spans="1:11" x14ac:dyDescent="0.35">
      <c r="A14" s="204"/>
      <c r="B14" s="205"/>
      <c r="C14" s="205"/>
      <c r="D14" s="23" t="s">
        <v>462</v>
      </c>
      <c r="E14" s="23"/>
      <c r="F14" s="206"/>
      <c r="G14" s="205"/>
      <c r="H14" s="205"/>
      <c r="I14" s="205"/>
      <c r="J14" s="205" t="s">
        <v>469</v>
      </c>
      <c r="K14" s="205"/>
    </row>
    <row r="15" spans="1:11" x14ac:dyDescent="0.35">
      <c r="A15" s="14">
        <v>2</v>
      </c>
      <c r="B15" s="21" t="s">
        <v>463</v>
      </c>
      <c r="C15" s="21" t="s">
        <v>457</v>
      </c>
      <c r="D15" s="19" t="s">
        <v>459</v>
      </c>
      <c r="E15" s="266">
        <v>0</v>
      </c>
      <c r="F15" s="213"/>
      <c r="G15" s="266">
        <v>0</v>
      </c>
      <c r="H15" s="284">
        <v>100000</v>
      </c>
      <c r="I15" s="7" t="s">
        <v>465</v>
      </c>
      <c r="J15" s="19" t="s">
        <v>466</v>
      </c>
      <c r="K15" s="7" t="s">
        <v>32</v>
      </c>
    </row>
    <row r="16" spans="1:11" x14ac:dyDescent="0.35">
      <c r="A16" s="14"/>
      <c r="B16" s="25" t="s">
        <v>601</v>
      </c>
      <c r="C16" s="25" t="s">
        <v>458</v>
      </c>
      <c r="D16" s="17" t="s">
        <v>460</v>
      </c>
      <c r="E16" s="48"/>
      <c r="F16" s="113"/>
      <c r="G16" s="48"/>
      <c r="H16" s="48" t="s">
        <v>34</v>
      </c>
      <c r="I16" s="10"/>
      <c r="J16" s="16" t="s">
        <v>467</v>
      </c>
      <c r="K16" s="10" t="s">
        <v>33</v>
      </c>
    </row>
    <row r="17" spans="1:11" x14ac:dyDescent="0.35">
      <c r="B17" s="25"/>
      <c r="C17" s="4"/>
      <c r="D17" s="25" t="s">
        <v>461</v>
      </c>
      <c r="E17" s="25"/>
      <c r="F17" s="120"/>
      <c r="G17" s="4"/>
      <c r="H17" s="4"/>
      <c r="I17" s="4"/>
      <c r="J17" s="4" t="s">
        <v>468</v>
      </c>
      <c r="K17" s="92"/>
    </row>
    <row r="18" spans="1:11" x14ac:dyDescent="0.35">
      <c r="B18" s="4"/>
      <c r="C18" s="4"/>
      <c r="D18" s="23" t="s">
        <v>462</v>
      </c>
      <c r="E18" s="23"/>
      <c r="F18" s="206"/>
      <c r="G18" s="205"/>
      <c r="H18" s="205"/>
      <c r="I18" s="205"/>
      <c r="J18" s="205" t="s">
        <v>469</v>
      </c>
      <c r="K18" s="205"/>
    </row>
    <row r="19" spans="1:11" x14ac:dyDescent="0.35">
      <c r="A19" s="7">
        <v>3</v>
      </c>
      <c r="B19" s="21" t="s">
        <v>463</v>
      </c>
      <c r="C19" s="21" t="s">
        <v>457</v>
      </c>
      <c r="D19" s="19" t="s">
        <v>459</v>
      </c>
      <c r="E19" s="301">
        <v>100000</v>
      </c>
      <c r="F19" s="213"/>
      <c r="G19" s="266">
        <v>0</v>
      </c>
      <c r="H19" s="284">
        <v>0</v>
      </c>
      <c r="I19" s="7" t="s">
        <v>465</v>
      </c>
      <c r="J19" s="19" t="s">
        <v>466</v>
      </c>
      <c r="K19" s="7" t="s">
        <v>32</v>
      </c>
    </row>
    <row r="20" spans="1:11" x14ac:dyDescent="0.35">
      <c r="A20" s="3"/>
      <c r="B20" s="25" t="s">
        <v>611</v>
      </c>
      <c r="C20" s="25" t="s">
        <v>458</v>
      </c>
      <c r="D20" s="17" t="s">
        <v>460</v>
      </c>
      <c r="E20" s="48" t="s">
        <v>34</v>
      </c>
      <c r="F20" s="113"/>
      <c r="G20" s="48"/>
      <c r="H20" s="48"/>
      <c r="I20" s="10"/>
      <c r="J20" s="16" t="s">
        <v>467</v>
      </c>
      <c r="K20" s="10" t="s">
        <v>33</v>
      </c>
    </row>
    <row r="21" spans="1:11" x14ac:dyDescent="0.35">
      <c r="A21" s="3"/>
      <c r="B21" s="25"/>
      <c r="C21" s="4"/>
      <c r="D21" s="25" t="s">
        <v>461</v>
      </c>
      <c r="E21" s="25"/>
      <c r="F21" s="120"/>
      <c r="G21" s="4"/>
      <c r="H21" s="4"/>
      <c r="I21" s="4"/>
      <c r="J21" s="4" t="s">
        <v>468</v>
      </c>
      <c r="K21" s="92"/>
    </row>
    <row r="22" spans="1:11" x14ac:dyDescent="0.35">
      <c r="A22" s="204"/>
      <c r="B22" s="205"/>
      <c r="C22" s="205"/>
      <c r="D22" s="23" t="s">
        <v>462</v>
      </c>
      <c r="E22" s="23"/>
      <c r="F22" s="206"/>
      <c r="G22" s="205"/>
      <c r="H22" s="205"/>
      <c r="I22" s="205"/>
      <c r="J22" s="205" t="s">
        <v>469</v>
      </c>
      <c r="K22" s="205"/>
    </row>
    <row r="23" spans="1:11" x14ac:dyDescent="0.35">
      <c r="A23" s="290"/>
      <c r="B23" s="291"/>
      <c r="C23" s="291"/>
      <c r="D23" s="28"/>
      <c r="E23" s="28"/>
      <c r="F23" s="343"/>
      <c r="G23" s="291"/>
      <c r="H23" s="291"/>
      <c r="I23" s="291"/>
      <c r="J23" s="291"/>
      <c r="K23" s="341">
        <v>77</v>
      </c>
    </row>
    <row r="24" spans="1:11" s="6" customFormat="1" ht="20.25" x14ac:dyDescent="0.3">
      <c r="A24" s="410" t="s">
        <v>103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</row>
    <row r="25" spans="1:11" s="6" customFormat="1" ht="20.25" x14ac:dyDescent="0.3">
      <c r="A25" s="406" t="s">
        <v>107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</row>
    <row r="26" spans="1:11" s="9" customFormat="1" ht="20.25" x14ac:dyDescent="0.3">
      <c r="A26" s="7" t="s">
        <v>1</v>
      </c>
      <c r="B26" s="7" t="s">
        <v>18</v>
      </c>
      <c r="C26" s="7" t="s">
        <v>3</v>
      </c>
      <c r="D26" s="7" t="s">
        <v>4</v>
      </c>
      <c r="E26" s="402" t="s">
        <v>5</v>
      </c>
      <c r="F26" s="403"/>
      <c r="G26" s="403"/>
      <c r="H26" s="404"/>
      <c r="I26" s="8" t="s">
        <v>20</v>
      </c>
      <c r="J26" s="7" t="s">
        <v>7</v>
      </c>
      <c r="K26" s="7" t="s">
        <v>8</v>
      </c>
    </row>
    <row r="27" spans="1:11" s="9" customFormat="1" ht="20.25" x14ac:dyDescent="0.3">
      <c r="A27" s="10"/>
      <c r="B27" s="10"/>
      <c r="C27" s="10"/>
      <c r="D27" s="10" t="s">
        <v>19</v>
      </c>
      <c r="E27" s="7">
        <v>2560</v>
      </c>
      <c r="F27" s="109"/>
      <c r="G27" s="7">
        <v>2561</v>
      </c>
      <c r="H27" s="7">
        <v>2562</v>
      </c>
      <c r="I27" s="10" t="s">
        <v>21</v>
      </c>
      <c r="J27" s="10"/>
      <c r="K27" s="10" t="s">
        <v>9</v>
      </c>
    </row>
    <row r="28" spans="1:11" s="14" customFormat="1" ht="20.25" x14ac:dyDescent="0.3">
      <c r="A28" s="5"/>
      <c r="B28" s="5"/>
      <c r="C28" s="5"/>
      <c r="D28" s="5"/>
      <c r="E28" s="5" t="s">
        <v>6</v>
      </c>
      <c r="F28" s="110"/>
      <c r="G28" s="5" t="s">
        <v>6</v>
      </c>
      <c r="H28" s="5" t="s">
        <v>6</v>
      </c>
      <c r="I28" s="5"/>
      <c r="J28" s="5"/>
      <c r="K28" s="5"/>
    </row>
    <row r="29" spans="1:11" x14ac:dyDescent="0.35">
      <c r="A29" s="7">
        <v>4</v>
      </c>
      <c r="B29" s="21" t="s">
        <v>463</v>
      </c>
      <c r="C29" s="21" t="s">
        <v>457</v>
      </c>
      <c r="D29" s="19" t="s">
        <v>459</v>
      </c>
      <c r="E29" s="284">
        <v>0</v>
      </c>
      <c r="F29" s="213"/>
      <c r="G29" s="266">
        <v>0</v>
      </c>
      <c r="H29" s="301">
        <v>100000</v>
      </c>
      <c r="I29" s="7" t="s">
        <v>465</v>
      </c>
      <c r="J29" s="19" t="s">
        <v>466</v>
      </c>
      <c r="K29" s="7" t="s">
        <v>32</v>
      </c>
    </row>
    <row r="30" spans="1:11" x14ac:dyDescent="0.35">
      <c r="A30" s="3"/>
      <c r="B30" s="25" t="s">
        <v>765</v>
      </c>
      <c r="C30" s="25" t="s">
        <v>458</v>
      </c>
      <c r="D30" s="17" t="s">
        <v>460</v>
      </c>
      <c r="E30" s="48"/>
      <c r="F30" s="113"/>
      <c r="G30" s="48"/>
      <c r="H30" s="48" t="s">
        <v>34</v>
      </c>
      <c r="I30" s="10"/>
      <c r="J30" s="16" t="s">
        <v>467</v>
      </c>
      <c r="K30" s="10" t="s">
        <v>33</v>
      </c>
    </row>
    <row r="31" spans="1:11" x14ac:dyDescent="0.35">
      <c r="A31" s="3"/>
      <c r="B31" s="25"/>
      <c r="C31" s="4"/>
      <c r="D31" s="25" t="s">
        <v>461</v>
      </c>
      <c r="E31" s="25"/>
      <c r="F31" s="120"/>
      <c r="G31" s="4"/>
      <c r="H31" s="4"/>
      <c r="I31" s="4"/>
      <c r="J31" s="4" t="s">
        <v>468</v>
      </c>
      <c r="K31" s="92"/>
    </row>
    <row r="32" spans="1:11" x14ac:dyDescent="0.35">
      <c r="A32" s="204"/>
      <c r="B32" s="205"/>
      <c r="C32" s="205"/>
      <c r="D32" s="23" t="s">
        <v>462</v>
      </c>
      <c r="E32" s="23"/>
      <c r="F32" s="206"/>
      <c r="G32" s="205"/>
      <c r="H32" s="205"/>
      <c r="I32" s="205"/>
      <c r="J32" s="205" t="s">
        <v>469</v>
      </c>
      <c r="K32" s="205"/>
    </row>
    <row r="33" spans="1:11" s="6" customFormat="1" ht="20.25" x14ac:dyDescent="0.3">
      <c r="A33" s="7">
        <v>5</v>
      </c>
      <c r="B33" s="21" t="s">
        <v>1091</v>
      </c>
      <c r="C33" s="21" t="s">
        <v>1092</v>
      </c>
      <c r="D33" s="6" t="s">
        <v>1100</v>
      </c>
      <c r="E33" s="44">
        <v>14000</v>
      </c>
      <c r="F33" s="203"/>
      <c r="G33" s="46">
        <v>0</v>
      </c>
      <c r="H33" s="46">
        <v>0</v>
      </c>
      <c r="I33" s="7" t="s">
        <v>1096</v>
      </c>
      <c r="J33" s="21" t="s">
        <v>1094</v>
      </c>
      <c r="K33" s="7" t="s">
        <v>32</v>
      </c>
    </row>
    <row r="34" spans="1:11" s="6" customFormat="1" ht="20.25" x14ac:dyDescent="0.3">
      <c r="A34" s="10"/>
      <c r="B34" s="25"/>
      <c r="C34" s="25" t="s">
        <v>1093</v>
      </c>
      <c r="D34" s="6" t="s">
        <v>1102</v>
      </c>
      <c r="E34" s="48" t="s">
        <v>34</v>
      </c>
      <c r="F34" s="115"/>
      <c r="G34" s="25"/>
      <c r="H34" s="25"/>
      <c r="I34" s="10" t="s">
        <v>1097</v>
      </c>
      <c r="J34" s="25" t="s">
        <v>1095</v>
      </c>
      <c r="K34" s="10" t="s">
        <v>33</v>
      </c>
    </row>
    <row r="35" spans="1:11" s="6" customFormat="1" ht="20.25" x14ac:dyDescent="0.3">
      <c r="A35" s="7">
        <v>6</v>
      </c>
      <c r="B35" s="21" t="s">
        <v>1098</v>
      </c>
      <c r="C35" s="21" t="s">
        <v>1092</v>
      </c>
      <c r="D35" s="21" t="s">
        <v>1100</v>
      </c>
      <c r="E35" s="44">
        <v>17300</v>
      </c>
      <c r="F35" s="203"/>
      <c r="G35" s="46">
        <v>0</v>
      </c>
      <c r="H35" s="46">
        <v>0</v>
      </c>
      <c r="I35" s="7" t="s">
        <v>1096</v>
      </c>
      <c r="J35" s="21" t="s">
        <v>1094</v>
      </c>
      <c r="K35" s="7" t="s">
        <v>32</v>
      </c>
    </row>
    <row r="36" spans="1:11" s="6" customFormat="1" ht="20.25" x14ac:dyDescent="0.3">
      <c r="A36" s="5"/>
      <c r="B36" s="23" t="s">
        <v>1099</v>
      </c>
      <c r="C36" s="23" t="s">
        <v>1093</v>
      </c>
      <c r="D36" s="23" t="s">
        <v>1101</v>
      </c>
      <c r="E36" s="48" t="s">
        <v>34</v>
      </c>
      <c r="F36" s="114"/>
      <c r="G36" s="23"/>
      <c r="H36" s="23"/>
      <c r="I36" s="5" t="s">
        <v>1097</v>
      </c>
      <c r="J36" s="23" t="s">
        <v>1095</v>
      </c>
      <c r="K36" s="5" t="s">
        <v>33</v>
      </c>
    </row>
    <row r="37" spans="1:11" s="6" customFormat="1" ht="20.25" x14ac:dyDescent="0.3">
      <c r="A37" s="7">
        <v>7</v>
      </c>
      <c r="B37" s="21" t="s">
        <v>1437</v>
      </c>
      <c r="C37" s="21" t="s">
        <v>457</v>
      </c>
      <c r="D37" s="21" t="s">
        <v>1442</v>
      </c>
      <c r="E37" s="211">
        <v>30000</v>
      </c>
      <c r="F37" s="203"/>
      <c r="G37" s="211">
        <v>30000</v>
      </c>
      <c r="H37" s="211">
        <v>30000</v>
      </c>
      <c r="I37" s="7" t="s">
        <v>1448</v>
      </c>
      <c r="J37" s="21" t="s">
        <v>1450</v>
      </c>
      <c r="K37" s="7" t="s">
        <v>32</v>
      </c>
    </row>
    <row r="38" spans="1:11" s="6" customFormat="1" ht="20.25" x14ac:dyDescent="0.3">
      <c r="A38" s="10"/>
      <c r="B38" s="25" t="s">
        <v>1438</v>
      </c>
      <c r="C38" s="25" t="s">
        <v>1440</v>
      </c>
      <c r="D38" s="25" t="s">
        <v>1443</v>
      </c>
      <c r="E38" s="48" t="s">
        <v>34</v>
      </c>
      <c r="F38" s="115"/>
      <c r="G38" s="48" t="s">
        <v>34</v>
      </c>
      <c r="H38" s="48" t="s">
        <v>34</v>
      </c>
      <c r="I38" s="10" t="s">
        <v>1449</v>
      </c>
      <c r="J38" s="32" t="s">
        <v>1451</v>
      </c>
      <c r="K38" s="10" t="s">
        <v>33</v>
      </c>
    </row>
    <row r="39" spans="1:11" s="6" customFormat="1" ht="20.25" x14ac:dyDescent="0.3">
      <c r="A39" s="10"/>
      <c r="B39" s="25" t="s">
        <v>1439</v>
      </c>
      <c r="C39" s="25" t="s">
        <v>1441</v>
      </c>
      <c r="D39" s="25" t="s">
        <v>1444</v>
      </c>
      <c r="E39" s="25"/>
      <c r="F39" s="115"/>
      <c r="G39" s="25"/>
      <c r="H39" s="25"/>
      <c r="I39" s="25"/>
      <c r="J39" s="25" t="s">
        <v>1452</v>
      </c>
      <c r="K39" s="25"/>
    </row>
    <row r="40" spans="1:11" s="6" customFormat="1" ht="20.25" x14ac:dyDescent="0.3">
      <c r="A40" s="10"/>
      <c r="B40" s="25"/>
      <c r="C40" s="25"/>
      <c r="D40" s="25" t="s">
        <v>1445</v>
      </c>
      <c r="E40" s="25"/>
      <c r="F40" s="115"/>
      <c r="G40" s="25"/>
      <c r="H40" s="25"/>
      <c r="I40" s="25"/>
      <c r="J40" s="25"/>
      <c r="K40" s="25"/>
    </row>
    <row r="41" spans="1:11" s="6" customFormat="1" ht="20.25" x14ac:dyDescent="0.3">
      <c r="A41" s="5"/>
      <c r="B41" s="23"/>
      <c r="C41" s="23"/>
      <c r="D41" s="23" t="s">
        <v>1446</v>
      </c>
      <c r="E41" s="23"/>
      <c r="F41" s="114"/>
      <c r="G41" s="23"/>
      <c r="H41" s="23"/>
      <c r="I41" s="23"/>
      <c r="J41" s="23"/>
      <c r="K41" s="23"/>
    </row>
    <row r="42" spans="1:11" s="6" customFormat="1" ht="20.25" x14ac:dyDescent="0.3">
      <c r="A42" s="7">
        <v>8</v>
      </c>
      <c r="B42" s="21" t="s">
        <v>1453</v>
      </c>
      <c r="C42" s="21" t="s">
        <v>457</v>
      </c>
      <c r="D42" s="21" t="s">
        <v>1455</v>
      </c>
      <c r="E42" s="211">
        <v>150000</v>
      </c>
      <c r="F42" s="203"/>
      <c r="G42" s="211">
        <v>150000</v>
      </c>
      <c r="H42" s="211">
        <v>150000</v>
      </c>
      <c r="I42" s="7" t="s">
        <v>928</v>
      </c>
      <c r="J42" s="21" t="s">
        <v>1450</v>
      </c>
      <c r="K42" s="7" t="s">
        <v>32</v>
      </c>
    </row>
    <row r="43" spans="1:11" s="6" customFormat="1" ht="20.25" x14ac:dyDescent="0.3">
      <c r="A43" s="10"/>
      <c r="B43" s="25" t="s">
        <v>1454</v>
      </c>
      <c r="C43" s="25" t="s">
        <v>1440</v>
      </c>
      <c r="D43" s="25" t="s">
        <v>1456</v>
      </c>
      <c r="E43" s="48" t="s">
        <v>34</v>
      </c>
      <c r="F43" s="115"/>
      <c r="G43" s="48" t="s">
        <v>34</v>
      </c>
      <c r="H43" s="48" t="s">
        <v>34</v>
      </c>
      <c r="I43" s="10" t="s">
        <v>308</v>
      </c>
      <c r="J43" s="25" t="s">
        <v>1459</v>
      </c>
      <c r="K43" s="10" t="s">
        <v>33</v>
      </c>
    </row>
    <row r="44" spans="1:11" s="6" customFormat="1" ht="20.25" x14ac:dyDescent="0.3">
      <c r="A44" s="10"/>
      <c r="B44" s="25"/>
      <c r="C44" s="25" t="s">
        <v>1441</v>
      </c>
      <c r="D44" s="25" t="s">
        <v>1457</v>
      </c>
      <c r="E44" s="25"/>
      <c r="F44" s="115"/>
      <c r="G44" s="25"/>
      <c r="H44" s="25"/>
      <c r="I44" s="25"/>
      <c r="J44" s="32" t="s">
        <v>469</v>
      </c>
      <c r="K44" s="25"/>
    </row>
    <row r="45" spans="1:11" s="6" customFormat="1" ht="20.25" x14ac:dyDescent="0.3">
      <c r="A45" s="5"/>
      <c r="B45" s="23"/>
      <c r="C45" s="23"/>
      <c r="D45" s="23" t="s">
        <v>1458</v>
      </c>
      <c r="E45" s="23"/>
      <c r="F45" s="114"/>
      <c r="G45" s="23"/>
      <c r="H45" s="23"/>
      <c r="I45" s="23"/>
      <c r="J45" s="23"/>
      <c r="K45" s="23"/>
    </row>
    <row r="46" spans="1:11" s="6" customFormat="1" ht="20.25" x14ac:dyDescent="0.3">
      <c r="A46" s="7">
        <v>9</v>
      </c>
      <c r="B46" s="21" t="s">
        <v>1460</v>
      </c>
      <c r="C46" s="21" t="s">
        <v>1462</v>
      </c>
      <c r="D46" s="21" t="s">
        <v>1455</v>
      </c>
      <c r="E46" s="211">
        <v>80000</v>
      </c>
      <c r="F46" s="203"/>
      <c r="G46" s="211">
        <v>80000</v>
      </c>
      <c r="H46" s="211">
        <v>80000</v>
      </c>
      <c r="I46" s="7" t="s">
        <v>1448</v>
      </c>
      <c r="J46" s="21" t="s">
        <v>1468</v>
      </c>
      <c r="K46" s="7" t="s">
        <v>32</v>
      </c>
    </row>
    <row r="47" spans="1:11" s="6" customFormat="1" ht="20.25" x14ac:dyDescent="0.3">
      <c r="A47" s="10"/>
      <c r="B47" s="25" t="s">
        <v>1461</v>
      </c>
      <c r="C47" s="25" t="s">
        <v>1463</v>
      </c>
      <c r="D47" s="25" t="s">
        <v>1465</v>
      </c>
      <c r="E47" s="48" t="s">
        <v>34</v>
      </c>
      <c r="F47" s="115"/>
      <c r="G47" s="48" t="s">
        <v>34</v>
      </c>
      <c r="H47" s="48" t="s">
        <v>34</v>
      </c>
      <c r="I47" s="10" t="s">
        <v>1467</v>
      </c>
      <c r="J47" s="25" t="s">
        <v>1469</v>
      </c>
      <c r="K47" s="10" t="s">
        <v>33</v>
      </c>
    </row>
    <row r="48" spans="1:11" s="6" customFormat="1" ht="20.25" x14ac:dyDescent="0.3">
      <c r="A48" s="5"/>
      <c r="B48" s="23"/>
      <c r="C48" s="23" t="s">
        <v>1464</v>
      </c>
      <c r="D48" s="23" t="s">
        <v>1466</v>
      </c>
      <c r="E48" s="23"/>
      <c r="F48" s="114"/>
      <c r="G48" s="23"/>
      <c r="H48" s="23"/>
      <c r="I48" s="23"/>
      <c r="J48" s="23" t="s">
        <v>1470</v>
      </c>
      <c r="K48" s="23"/>
    </row>
    <row r="49" spans="1:11" s="6" customFormat="1" ht="20.25" x14ac:dyDescent="0.3">
      <c r="A49" s="410" t="s">
        <v>103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</row>
    <row r="50" spans="1:11" s="6" customFormat="1" ht="20.25" x14ac:dyDescent="0.3">
      <c r="A50" s="406" t="s">
        <v>107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</row>
    <row r="51" spans="1:11" s="9" customFormat="1" ht="20.25" x14ac:dyDescent="0.3">
      <c r="A51" s="7" t="s">
        <v>1</v>
      </c>
      <c r="B51" s="7" t="s">
        <v>18</v>
      </c>
      <c r="C51" s="7" t="s">
        <v>3</v>
      </c>
      <c r="D51" s="7" t="s">
        <v>4</v>
      </c>
      <c r="E51" s="402" t="s">
        <v>5</v>
      </c>
      <c r="F51" s="403"/>
      <c r="G51" s="403"/>
      <c r="H51" s="404"/>
      <c r="I51" s="8" t="s">
        <v>20</v>
      </c>
      <c r="J51" s="7" t="s">
        <v>7</v>
      </c>
      <c r="K51" s="7" t="s">
        <v>8</v>
      </c>
    </row>
    <row r="52" spans="1:11" s="9" customFormat="1" ht="20.25" x14ac:dyDescent="0.3">
      <c r="A52" s="10"/>
      <c r="B52" s="10"/>
      <c r="C52" s="10"/>
      <c r="D52" s="10" t="s">
        <v>19</v>
      </c>
      <c r="E52" s="7">
        <v>2560</v>
      </c>
      <c r="F52" s="109"/>
      <c r="G52" s="7">
        <v>2561</v>
      </c>
      <c r="H52" s="7">
        <v>2562</v>
      </c>
      <c r="I52" s="10" t="s">
        <v>21</v>
      </c>
      <c r="J52" s="10"/>
      <c r="K52" s="10" t="s">
        <v>9</v>
      </c>
    </row>
    <row r="53" spans="1:11" s="14" customFormat="1" ht="20.25" x14ac:dyDescent="0.3">
      <c r="A53" s="5"/>
      <c r="B53" s="5"/>
      <c r="C53" s="5"/>
      <c r="D53" s="5"/>
      <c r="E53" s="5" t="s">
        <v>6</v>
      </c>
      <c r="F53" s="110"/>
      <c r="G53" s="5" t="s">
        <v>6</v>
      </c>
      <c r="H53" s="5" t="s">
        <v>6</v>
      </c>
      <c r="I53" s="5"/>
      <c r="J53" s="5"/>
      <c r="K53" s="5"/>
    </row>
    <row r="54" spans="1:11" s="6" customFormat="1" ht="20.25" x14ac:dyDescent="0.3">
      <c r="A54" s="7">
        <v>10</v>
      </c>
      <c r="B54" s="21" t="s">
        <v>1606</v>
      </c>
      <c r="C54" s="21" t="s">
        <v>457</v>
      </c>
      <c r="D54" s="19" t="s">
        <v>459</v>
      </c>
      <c r="E54" s="284">
        <v>100000</v>
      </c>
      <c r="F54" s="213"/>
      <c r="G54" s="266">
        <v>0</v>
      </c>
      <c r="H54" s="301">
        <v>0</v>
      </c>
      <c r="I54" s="7" t="s">
        <v>465</v>
      </c>
      <c r="J54" s="19" t="s">
        <v>466</v>
      </c>
      <c r="K54" s="7" t="s">
        <v>32</v>
      </c>
    </row>
    <row r="55" spans="1:11" s="6" customFormat="1" ht="20.25" x14ac:dyDescent="0.3">
      <c r="A55" s="10"/>
      <c r="B55" s="25"/>
      <c r="C55" s="25" t="s">
        <v>458</v>
      </c>
      <c r="D55" s="17" t="s">
        <v>460</v>
      </c>
      <c r="E55" s="48" t="s">
        <v>34</v>
      </c>
      <c r="F55" s="113"/>
      <c r="G55" s="48"/>
      <c r="H55" s="48"/>
      <c r="I55" s="10"/>
      <c r="J55" s="16" t="s">
        <v>467</v>
      </c>
      <c r="K55" s="10" t="s">
        <v>33</v>
      </c>
    </row>
    <row r="56" spans="1:11" s="6" customFormat="1" x14ac:dyDescent="0.35">
      <c r="A56" s="10"/>
      <c r="B56" s="25"/>
      <c r="C56" s="4"/>
      <c r="D56" s="25" t="s">
        <v>461</v>
      </c>
      <c r="E56" s="25"/>
      <c r="F56" s="120"/>
      <c r="G56" s="4"/>
      <c r="H56" s="4"/>
      <c r="I56" s="4"/>
      <c r="J56" s="4" t="s">
        <v>468</v>
      </c>
      <c r="K56" s="92"/>
    </row>
    <row r="57" spans="1:11" s="6" customFormat="1" x14ac:dyDescent="0.35">
      <c r="A57" s="5"/>
      <c r="B57" s="23"/>
      <c r="C57" s="205"/>
      <c r="D57" s="23" t="s">
        <v>462</v>
      </c>
      <c r="E57" s="23"/>
      <c r="F57" s="206"/>
      <c r="G57" s="205"/>
      <c r="H57" s="205"/>
      <c r="I57" s="205"/>
      <c r="J57" s="205" t="s">
        <v>469</v>
      </c>
      <c r="K57" s="205"/>
    </row>
    <row r="58" spans="1:11" s="6" customFormat="1" ht="20.25" x14ac:dyDescent="0.3">
      <c r="A58" s="14"/>
    </row>
    <row r="59" spans="1:11" s="6" customFormat="1" ht="20.25" x14ac:dyDescent="0.3">
      <c r="A59" s="14"/>
    </row>
    <row r="60" spans="1:11" s="6" customFormat="1" ht="20.25" x14ac:dyDescent="0.3">
      <c r="A60" s="14"/>
    </row>
    <row r="61" spans="1:11" s="6" customFormat="1" ht="20.25" x14ac:dyDescent="0.3">
      <c r="A61" s="14"/>
    </row>
    <row r="62" spans="1:11" s="6" customFormat="1" ht="20.25" x14ac:dyDescent="0.3">
      <c r="A62" s="14"/>
    </row>
    <row r="63" spans="1:11" s="6" customFormat="1" ht="20.25" x14ac:dyDescent="0.3">
      <c r="A63" s="14"/>
    </row>
    <row r="64" spans="1:11" s="6" customFormat="1" ht="20.25" x14ac:dyDescent="0.3">
      <c r="A64" s="14"/>
    </row>
    <row r="65" spans="1:11" s="6" customFormat="1" ht="20.25" x14ac:dyDescent="0.3">
      <c r="A65" s="14"/>
    </row>
    <row r="66" spans="1:11" s="6" customFormat="1" ht="20.25" x14ac:dyDescent="0.3">
      <c r="A66" s="14"/>
    </row>
    <row r="67" spans="1:11" s="6" customFormat="1" ht="20.25" x14ac:dyDescent="0.3">
      <c r="A67" s="14"/>
    </row>
    <row r="68" spans="1:11" s="6" customFormat="1" ht="20.25" x14ac:dyDescent="0.3">
      <c r="A68" s="14"/>
    </row>
    <row r="69" spans="1:11" s="6" customFormat="1" ht="20.25" x14ac:dyDescent="0.3">
      <c r="A69" s="14"/>
    </row>
    <row r="70" spans="1:11" s="6" customFormat="1" ht="20.25" x14ac:dyDescent="0.3">
      <c r="A70" s="14"/>
    </row>
    <row r="71" spans="1:11" s="6" customFormat="1" ht="20.25" x14ac:dyDescent="0.3">
      <c r="A71" s="14"/>
    </row>
    <row r="72" spans="1:11" s="6" customFormat="1" ht="20.25" x14ac:dyDescent="0.3">
      <c r="A72" s="14"/>
    </row>
    <row r="73" spans="1:11" s="6" customFormat="1" ht="20.25" x14ac:dyDescent="0.3">
      <c r="A73" s="14"/>
      <c r="K73" s="341">
        <v>79</v>
      </c>
    </row>
    <row r="74" spans="1:11" s="6" customFormat="1" ht="20.25" x14ac:dyDescent="0.3">
      <c r="A74" s="14"/>
      <c r="E74" s="6">
        <v>7</v>
      </c>
      <c r="G74" s="6">
        <v>4</v>
      </c>
      <c r="H74" s="6">
        <v>5</v>
      </c>
    </row>
    <row r="75" spans="1:11" s="6" customFormat="1" ht="20.25" x14ac:dyDescent="0.3">
      <c r="A75" s="14"/>
      <c r="E75" s="313">
        <f>+E19+E33+E35+E37+E42+E46+E54</f>
        <v>491300</v>
      </c>
      <c r="G75" s="313">
        <f>+G11+G37+G42+G46</f>
        <v>360000</v>
      </c>
      <c r="H75" s="313">
        <f>+H15+H29+H37+H42+H46</f>
        <v>460000</v>
      </c>
    </row>
  </sheetData>
  <mergeCells count="14">
    <mergeCell ref="A7:K7"/>
    <mergeCell ref="E8:H8"/>
    <mergeCell ref="A6:K6"/>
    <mergeCell ref="A1:K1"/>
    <mergeCell ref="A2:K2"/>
    <mergeCell ref="A3:K3"/>
    <mergeCell ref="A4:K4"/>
    <mergeCell ref="A5:K5"/>
    <mergeCell ref="A49:K49"/>
    <mergeCell ref="A50:K50"/>
    <mergeCell ref="E51:H51"/>
    <mergeCell ref="A24:K24"/>
    <mergeCell ref="A25:K25"/>
    <mergeCell ref="E26:H26"/>
  </mergeCells>
  <pageMargins left="0.51181102362204722" right="0.19685039370078741" top="0.74803149606299213" bottom="0.23622047244094491" header="0.31496062992125984" footer="0.15748031496062992"/>
  <pageSetup paperSize="9" orientation="landscape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4"/>
  <sheetViews>
    <sheetView view="pageBreakPreview" topLeftCell="A4" zoomScaleNormal="120" zoomScaleSheetLayoutView="100" workbookViewId="0">
      <selection activeCell="G13" sqref="G13"/>
    </sheetView>
  </sheetViews>
  <sheetFormatPr defaultRowHeight="21.95" customHeight="1" x14ac:dyDescent="0.35"/>
  <cols>
    <col min="1" max="1" width="3.75" style="2" customWidth="1"/>
    <col min="2" max="2" width="27" style="1" bestFit="1" customWidth="1"/>
    <col min="3" max="3" width="20" style="1" customWidth="1"/>
    <col min="4" max="4" width="18.625" style="1" bestFit="1" customWidth="1"/>
    <col min="5" max="5" width="9.875" style="1" customWidth="1"/>
    <col min="6" max="6" width="2.25" style="1" customWidth="1"/>
    <col min="7" max="8" width="10.375" style="1" customWidth="1"/>
    <col min="9" max="9" width="12" style="1" customWidth="1"/>
    <col min="10" max="10" width="17.375" style="1" bestFit="1" customWidth="1"/>
    <col min="11" max="11" width="11.625" style="1" bestFit="1" customWidth="1"/>
    <col min="12" max="16384" width="9" style="1"/>
  </cols>
  <sheetData>
    <row r="1" spans="1:11" s="6" customFormat="1" ht="22.5" x14ac:dyDescent="0.3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s="6" customFormat="1" ht="22.5" x14ac:dyDescent="0.35">
      <c r="A2" s="408" t="s">
        <v>177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6" customFormat="1" ht="22.5" x14ac:dyDescent="0.35">
      <c r="A3" s="408" t="s">
        <v>24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6" customFormat="1" ht="20.25" x14ac:dyDescent="0.3">
      <c r="A4" s="409" t="s">
        <v>51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6" customFormat="1" ht="20.25" x14ac:dyDescent="0.3">
      <c r="A5" s="411" t="s">
        <v>108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s="6" customFormat="1" ht="20.25" x14ac:dyDescent="0.3">
      <c r="A6" s="62" t="s">
        <v>52</v>
      </c>
      <c r="B6" s="62"/>
      <c r="C6" s="62"/>
      <c r="D6" s="62"/>
      <c r="E6" s="62"/>
      <c r="F6" s="94"/>
      <c r="G6" s="62"/>
      <c r="H6" s="62"/>
      <c r="I6" s="62"/>
      <c r="J6" s="62"/>
      <c r="K6" s="62"/>
    </row>
    <row r="7" spans="1:11" s="6" customFormat="1" ht="20.25" x14ac:dyDescent="0.3">
      <c r="A7" s="191" t="s">
        <v>109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spans="1:11" s="6" customFormat="1" ht="20.25" x14ac:dyDescent="0.3">
      <c r="A8" s="410" t="s">
        <v>110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</row>
    <row r="9" spans="1:11" s="6" customFormat="1" ht="20.25" x14ac:dyDescent="0.3">
      <c r="A9" s="406" t="s">
        <v>111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</row>
    <row r="10" spans="1:11" s="9" customFormat="1" ht="21.95" customHeight="1" x14ac:dyDescent="0.3">
      <c r="A10" s="7" t="s">
        <v>1</v>
      </c>
      <c r="B10" s="7" t="s">
        <v>18</v>
      </c>
      <c r="C10" s="7" t="s">
        <v>3</v>
      </c>
      <c r="D10" s="7" t="s">
        <v>4</v>
      </c>
      <c r="E10" s="402" t="s">
        <v>5</v>
      </c>
      <c r="F10" s="403"/>
      <c r="G10" s="403"/>
      <c r="H10" s="404"/>
      <c r="I10" s="8" t="s">
        <v>20</v>
      </c>
      <c r="J10" s="7" t="s">
        <v>7</v>
      </c>
      <c r="K10" s="7" t="s">
        <v>8</v>
      </c>
    </row>
    <row r="11" spans="1:11" s="9" customFormat="1" ht="21.95" customHeight="1" x14ac:dyDescent="0.3">
      <c r="A11" s="10"/>
      <c r="B11" s="10"/>
      <c r="C11" s="10"/>
      <c r="D11" s="10" t="s">
        <v>19</v>
      </c>
      <c r="E11" s="7">
        <v>2559</v>
      </c>
      <c r="F11" s="109"/>
      <c r="G11" s="7">
        <v>2560</v>
      </c>
      <c r="H11" s="7">
        <v>2561</v>
      </c>
      <c r="I11" s="10" t="s">
        <v>21</v>
      </c>
      <c r="J11" s="10"/>
      <c r="K11" s="10" t="s">
        <v>9</v>
      </c>
    </row>
    <row r="12" spans="1:11" s="14" customFormat="1" ht="21.95" customHeight="1" x14ac:dyDescent="0.3">
      <c r="A12" s="5"/>
      <c r="B12" s="5"/>
      <c r="C12" s="5"/>
      <c r="D12" s="5"/>
      <c r="E12" s="5" t="s">
        <v>6</v>
      </c>
      <c r="F12" s="110"/>
      <c r="G12" s="5" t="s">
        <v>6</v>
      </c>
      <c r="H12" s="5" t="s">
        <v>6</v>
      </c>
      <c r="I12" s="5"/>
      <c r="J12" s="5"/>
      <c r="K12" s="5"/>
    </row>
    <row r="13" spans="1:11" s="63" customFormat="1" ht="21.95" customHeight="1" x14ac:dyDescent="0.3">
      <c r="A13" s="72">
        <v>1</v>
      </c>
      <c r="B13" s="33" t="s">
        <v>1036</v>
      </c>
      <c r="C13" s="33" t="s">
        <v>1038</v>
      </c>
      <c r="D13" s="81" t="s">
        <v>1040</v>
      </c>
      <c r="E13" s="84">
        <v>9800</v>
      </c>
      <c r="F13" s="121"/>
      <c r="G13" s="129">
        <v>0</v>
      </c>
      <c r="H13" s="129">
        <v>0</v>
      </c>
      <c r="I13" s="73" t="s">
        <v>340</v>
      </c>
      <c r="J13" s="74" t="s">
        <v>1042</v>
      </c>
      <c r="K13" s="72" t="s">
        <v>32</v>
      </c>
    </row>
    <row r="14" spans="1:11" s="63" customFormat="1" ht="21.95" customHeight="1" x14ac:dyDescent="0.3">
      <c r="A14" s="78"/>
      <c r="B14" s="35" t="s">
        <v>1037</v>
      </c>
      <c r="C14" s="35" t="s">
        <v>1039</v>
      </c>
      <c r="D14" s="35" t="s">
        <v>1032</v>
      </c>
      <c r="E14" s="48" t="s">
        <v>34</v>
      </c>
      <c r="F14" s="122"/>
      <c r="G14" s="48"/>
      <c r="H14" s="48"/>
      <c r="I14" s="78" t="s">
        <v>1041</v>
      </c>
      <c r="J14" s="80" t="s">
        <v>1043</v>
      </c>
      <c r="K14" s="78" t="s">
        <v>33</v>
      </c>
    </row>
    <row r="15" spans="1:11" s="63" customFormat="1" ht="21.95" customHeight="1" x14ac:dyDescent="0.3">
      <c r="A15" s="64"/>
      <c r="B15" s="65"/>
      <c r="C15" s="35"/>
      <c r="D15" s="83"/>
      <c r="E15" s="64"/>
      <c r="F15" s="123"/>
      <c r="G15" s="64"/>
      <c r="H15" s="64"/>
      <c r="I15" s="78" t="s">
        <v>2</v>
      </c>
      <c r="J15" s="80" t="s">
        <v>1044</v>
      </c>
      <c r="K15" s="65"/>
    </row>
    <row r="16" spans="1:11" s="63" customFormat="1" ht="21.95" customHeight="1" x14ac:dyDescent="0.3">
      <c r="A16" s="66"/>
      <c r="B16" s="297"/>
      <c r="C16" s="297"/>
      <c r="D16" s="34"/>
      <c r="E16" s="36"/>
      <c r="F16" s="298"/>
      <c r="G16" s="36"/>
      <c r="H16" s="36"/>
      <c r="I16" s="299"/>
      <c r="J16" s="77" t="s">
        <v>1045</v>
      </c>
      <c r="K16" s="66"/>
    </row>
    <row r="17" spans="1:11" ht="21.95" customHeight="1" x14ac:dyDescent="0.35">
      <c r="A17" s="7">
        <v>2</v>
      </c>
      <c r="B17" s="21" t="s">
        <v>1157</v>
      </c>
      <c r="C17" s="21" t="s">
        <v>1158</v>
      </c>
      <c r="D17" s="21" t="s">
        <v>1161</v>
      </c>
      <c r="E17" s="44">
        <v>3860</v>
      </c>
      <c r="F17" s="203"/>
      <c r="G17" s="46">
        <v>0</v>
      </c>
      <c r="H17" s="46">
        <v>0</v>
      </c>
      <c r="I17" s="7" t="s">
        <v>340</v>
      </c>
      <c r="J17" s="21" t="s">
        <v>1165</v>
      </c>
      <c r="K17" s="7" t="s">
        <v>32</v>
      </c>
    </row>
    <row r="18" spans="1:11" ht="21.95" customHeight="1" x14ac:dyDescent="0.35">
      <c r="A18" s="10"/>
      <c r="B18" s="25"/>
      <c r="C18" s="25" t="s">
        <v>1159</v>
      </c>
      <c r="D18" s="25" t="s">
        <v>1162</v>
      </c>
      <c r="E18" s="48" t="s">
        <v>34</v>
      </c>
      <c r="F18" s="115"/>
      <c r="G18" s="25"/>
      <c r="H18" s="25"/>
      <c r="I18" s="10" t="s">
        <v>1163</v>
      </c>
      <c r="J18" s="25" t="s">
        <v>1166</v>
      </c>
      <c r="K18" s="10" t="s">
        <v>33</v>
      </c>
    </row>
    <row r="19" spans="1:11" ht="21.95" customHeight="1" x14ac:dyDescent="0.35">
      <c r="A19" s="10"/>
      <c r="B19" s="25"/>
      <c r="C19" s="25" t="s">
        <v>1160</v>
      </c>
      <c r="D19" s="25"/>
      <c r="E19" s="25"/>
      <c r="F19" s="115"/>
      <c r="G19" s="25"/>
      <c r="H19" s="25"/>
      <c r="I19" s="10" t="s">
        <v>1164</v>
      </c>
      <c r="J19" s="25" t="s">
        <v>1167</v>
      </c>
      <c r="K19" s="270"/>
    </row>
    <row r="20" spans="1:11" ht="21.95" customHeight="1" x14ac:dyDescent="0.35">
      <c r="A20" s="5"/>
      <c r="B20" s="23"/>
      <c r="C20" s="23"/>
      <c r="D20" s="23"/>
      <c r="E20" s="23"/>
      <c r="F20" s="114"/>
      <c r="G20" s="23"/>
      <c r="H20" s="23"/>
      <c r="I20" s="23"/>
      <c r="J20" s="23" t="s">
        <v>1168</v>
      </c>
      <c r="K20" s="23"/>
    </row>
    <row r="21" spans="1:11" ht="21.95" customHeight="1" x14ac:dyDescent="0.35">
      <c r="A21" s="7">
        <v>3</v>
      </c>
      <c r="B21" s="21" t="s">
        <v>1471</v>
      </c>
      <c r="C21" s="21" t="s">
        <v>1472</v>
      </c>
      <c r="D21" s="21" t="s">
        <v>1474</v>
      </c>
      <c r="E21" s="211">
        <v>100000</v>
      </c>
      <c r="F21" s="203"/>
      <c r="G21" s="211">
        <v>100000</v>
      </c>
      <c r="H21" s="211">
        <v>100000</v>
      </c>
      <c r="I21" s="7" t="s">
        <v>1447</v>
      </c>
      <c r="J21" s="21" t="s">
        <v>1480</v>
      </c>
      <c r="K21" s="7" t="s">
        <v>32</v>
      </c>
    </row>
    <row r="22" spans="1:11" ht="21.95" customHeight="1" x14ac:dyDescent="0.35">
      <c r="A22" s="10"/>
      <c r="B22" s="25"/>
      <c r="C22" s="25" t="s">
        <v>1473</v>
      </c>
      <c r="D22" s="25" t="s">
        <v>1475</v>
      </c>
      <c r="E22" s="48" t="s">
        <v>34</v>
      </c>
      <c r="F22" s="115"/>
      <c r="G22" s="48" t="s">
        <v>34</v>
      </c>
      <c r="H22" s="48" t="s">
        <v>34</v>
      </c>
      <c r="I22" s="10" t="s">
        <v>1478</v>
      </c>
      <c r="J22" s="25" t="s">
        <v>1481</v>
      </c>
      <c r="K22" s="10" t="s">
        <v>33</v>
      </c>
    </row>
    <row r="23" spans="1:11" ht="21.95" customHeight="1" x14ac:dyDescent="0.35">
      <c r="A23" s="10"/>
      <c r="B23" s="25"/>
      <c r="C23" s="25" t="s">
        <v>886</v>
      </c>
      <c r="D23" s="25" t="s">
        <v>1476</v>
      </c>
      <c r="E23" s="25"/>
      <c r="F23" s="115"/>
      <c r="G23" s="25"/>
      <c r="H23" s="25"/>
      <c r="I23" s="10" t="s">
        <v>1479</v>
      </c>
      <c r="J23" s="25" t="s">
        <v>1482</v>
      </c>
      <c r="K23" s="25"/>
    </row>
    <row r="24" spans="1:11" ht="21.95" customHeight="1" x14ac:dyDescent="0.35">
      <c r="A24" s="5"/>
      <c r="B24" s="23"/>
      <c r="C24" s="23"/>
      <c r="D24" s="23" t="s">
        <v>1477</v>
      </c>
      <c r="E24" s="23"/>
      <c r="F24" s="114"/>
      <c r="G24" s="23"/>
      <c r="H24" s="23"/>
      <c r="I24" s="23"/>
      <c r="J24" s="23" t="s">
        <v>886</v>
      </c>
      <c r="K24" s="23"/>
    </row>
    <row r="25" spans="1:11" ht="21.95" customHeight="1" x14ac:dyDescent="0.35">
      <c r="A25" s="14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1.95" customHeight="1" x14ac:dyDescent="0.35">
      <c r="A26" s="14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1.95" customHeight="1" x14ac:dyDescent="0.35">
      <c r="A27" s="14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21.95" customHeight="1" x14ac:dyDescent="0.35">
      <c r="A28" s="14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21.95" customHeight="1" x14ac:dyDescent="0.35">
      <c r="A29" s="14"/>
      <c r="B29" s="6"/>
      <c r="C29" s="6"/>
      <c r="D29" s="6"/>
      <c r="E29" s="6">
        <v>3</v>
      </c>
      <c r="F29" s="6"/>
      <c r="G29" s="6">
        <v>1</v>
      </c>
      <c r="H29" s="6">
        <v>1</v>
      </c>
      <c r="I29" s="6"/>
      <c r="J29" s="6"/>
      <c r="K29" s="6"/>
    </row>
    <row r="30" spans="1:11" ht="21.95" customHeight="1" x14ac:dyDescent="0.35">
      <c r="A30" s="14"/>
      <c r="B30" s="6"/>
      <c r="C30" s="6"/>
      <c r="D30" s="6"/>
      <c r="E30" s="313">
        <f>+E13+E17+E21</f>
        <v>113660</v>
      </c>
      <c r="F30" s="6"/>
      <c r="G30" s="313">
        <f>+G21</f>
        <v>100000</v>
      </c>
      <c r="H30" s="313">
        <f>+H21</f>
        <v>100000</v>
      </c>
      <c r="I30" s="6"/>
      <c r="J30" s="6"/>
      <c r="K30" s="6"/>
    </row>
    <row r="31" spans="1:11" ht="21.95" customHeight="1" x14ac:dyDescent="0.35">
      <c r="A31" s="14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1.95" customHeight="1" x14ac:dyDescent="0.35">
      <c r="A32" s="14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1.95" customHeight="1" x14ac:dyDescent="0.35">
      <c r="A33" s="14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1.95" customHeight="1" x14ac:dyDescent="0.35">
      <c r="A34" s="14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21.95" customHeight="1" x14ac:dyDescent="0.35">
      <c r="A35" s="14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21.95" customHeight="1" x14ac:dyDescent="0.35">
      <c r="A36" s="14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21.95" customHeight="1" x14ac:dyDescent="0.35">
      <c r="A37" s="14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1.95" customHeight="1" x14ac:dyDescent="0.35">
      <c r="A38" s="14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21.95" customHeight="1" x14ac:dyDescent="0.35">
      <c r="A39" s="14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21.95" customHeight="1" x14ac:dyDescent="0.35">
      <c r="A40" s="14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1.95" customHeight="1" x14ac:dyDescent="0.35">
      <c r="A41" s="14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21.95" customHeight="1" x14ac:dyDescent="0.35">
      <c r="A42" s="14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1.95" customHeight="1" x14ac:dyDescent="0.35">
      <c r="A43" s="14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21.95" customHeight="1" x14ac:dyDescent="0.35">
      <c r="A44" s="14"/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mergeCells count="8">
    <mergeCell ref="E10:H10"/>
    <mergeCell ref="A1:K1"/>
    <mergeCell ref="A2:K2"/>
    <mergeCell ref="A3:K3"/>
    <mergeCell ref="A8:K8"/>
    <mergeCell ref="A9:K9"/>
    <mergeCell ref="A4:K4"/>
    <mergeCell ref="A5:K5"/>
  </mergeCells>
  <pageMargins left="0.19685039370078741" right="0.19685039370078741" top="0.74803149606299213" bottom="0.74803149606299213" header="0.31496062992125984" footer="0.43307086614173229"/>
  <pageSetup paperSize="9" scale="90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10"/>
  <sheetViews>
    <sheetView tabSelected="1" view="pageBreakPreview" topLeftCell="A97" zoomScaleNormal="100" zoomScaleSheetLayoutView="100" workbookViewId="0">
      <selection activeCell="G107" sqref="G107"/>
    </sheetView>
  </sheetViews>
  <sheetFormatPr defaultRowHeight="18.75" x14ac:dyDescent="0.3"/>
  <cols>
    <col min="1" max="1" width="3.75" style="351" customWidth="1"/>
    <col min="2" max="2" width="19.625" style="344" customWidth="1"/>
    <col min="3" max="3" width="15.5" style="344" customWidth="1"/>
    <col min="4" max="4" width="15.75" style="344" customWidth="1"/>
    <col min="5" max="9" width="8.25" style="344" customWidth="1"/>
    <col min="10" max="10" width="8.875" style="344" customWidth="1"/>
    <col min="11" max="11" width="17.375" style="344" customWidth="1"/>
    <col min="12" max="12" width="8.125" style="344" customWidth="1"/>
    <col min="13" max="13" width="9.625" style="344" customWidth="1"/>
    <col min="14" max="16384" width="9" style="344"/>
  </cols>
  <sheetData>
    <row r="1" spans="1:12" x14ac:dyDescent="0.3">
      <c r="A1" s="419"/>
      <c r="B1" s="419"/>
      <c r="C1" s="419"/>
      <c r="D1" s="419"/>
      <c r="L1" s="345"/>
    </row>
    <row r="2" spans="1:12" x14ac:dyDescent="0.3">
      <c r="A2" s="419" t="s">
        <v>1824</v>
      </c>
      <c r="B2" s="419"/>
      <c r="C2" s="419"/>
      <c r="D2" s="419"/>
      <c r="L2" s="345"/>
    </row>
    <row r="3" spans="1:12" x14ac:dyDescent="0.3">
      <c r="A3" s="423" t="s">
        <v>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x14ac:dyDescent="0.3">
      <c r="A4" s="423" t="s">
        <v>1861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spans="1:12" x14ac:dyDescent="0.3">
      <c r="A5" s="423" t="s">
        <v>24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</row>
    <row r="6" spans="1:12" x14ac:dyDescent="0.3">
      <c r="A6" s="419" t="s">
        <v>1914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x14ac:dyDescent="0.3">
      <c r="A7" s="424" t="s">
        <v>1825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</row>
    <row r="8" spans="1:12" x14ac:dyDescent="0.3">
      <c r="A8" s="419" t="s">
        <v>1826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</row>
    <row r="9" spans="1:12" x14ac:dyDescent="0.3">
      <c r="A9" s="420" t="s">
        <v>1838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</row>
    <row r="10" spans="1:12" s="348" customFormat="1" ht="21.95" customHeight="1" x14ac:dyDescent="0.3">
      <c r="A10" s="346" t="s">
        <v>1</v>
      </c>
      <c r="B10" s="346" t="s">
        <v>18</v>
      </c>
      <c r="C10" s="346" t="s">
        <v>3</v>
      </c>
      <c r="D10" s="346" t="s">
        <v>4</v>
      </c>
      <c r="E10" s="416" t="s">
        <v>10</v>
      </c>
      <c r="F10" s="417"/>
      <c r="G10" s="417"/>
      <c r="H10" s="417"/>
      <c r="I10" s="418"/>
      <c r="J10" s="347" t="s">
        <v>20</v>
      </c>
      <c r="K10" s="346" t="s">
        <v>7</v>
      </c>
      <c r="L10" s="346" t="s">
        <v>8</v>
      </c>
    </row>
    <row r="11" spans="1:12" s="348" customFormat="1" ht="21.95" customHeight="1" x14ac:dyDescent="0.3">
      <c r="A11" s="349"/>
      <c r="B11" s="349"/>
      <c r="C11" s="349"/>
      <c r="D11" s="349" t="s">
        <v>19</v>
      </c>
      <c r="E11" s="349">
        <v>2561</v>
      </c>
      <c r="F11" s="349">
        <v>2562</v>
      </c>
      <c r="G11" s="349">
        <v>2563</v>
      </c>
      <c r="H11" s="349">
        <v>2564</v>
      </c>
      <c r="I11" s="349">
        <v>2565</v>
      </c>
      <c r="J11" s="349" t="s">
        <v>21</v>
      </c>
      <c r="K11" s="349"/>
      <c r="L11" s="349" t="s">
        <v>9</v>
      </c>
    </row>
    <row r="12" spans="1:12" s="351" customFormat="1" ht="21.95" customHeight="1" x14ac:dyDescent="0.3">
      <c r="A12" s="350"/>
      <c r="B12" s="350"/>
      <c r="C12" s="350"/>
      <c r="D12" s="350"/>
      <c r="E12" s="350" t="s">
        <v>6</v>
      </c>
      <c r="F12" s="350" t="s">
        <v>6</v>
      </c>
      <c r="G12" s="350" t="s">
        <v>6</v>
      </c>
      <c r="H12" s="350" t="s">
        <v>6</v>
      </c>
      <c r="I12" s="350" t="s">
        <v>6</v>
      </c>
      <c r="J12" s="350"/>
      <c r="K12" s="350"/>
      <c r="L12" s="350"/>
    </row>
    <row r="13" spans="1:12" ht="21.95" customHeight="1" x14ac:dyDescent="0.3">
      <c r="A13" s="346">
        <v>1</v>
      </c>
      <c r="B13" s="352" t="s">
        <v>1022</v>
      </c>
      <c r="C13" s="353" t="s">
        <v>1862</v>
      </c>
      <c r="D13" s="353" t="s">
        <v>1866</v>
      </c>
      <c r="E13" s="354">
        <v>3500</v>
      </c>
      <c r="F13" s="354">
        <v>3500</v>
      </c>
      <c r="G13" s="354">
        <v>3500</v>
      </c>
      <c r="H13" s="354">
        <v>3500</v>
      </c>
      <c r="I13" s="354">
        <v>3500</v>
      </c>
      <c r="J13" s="346" t="s">
        <v>1011</v>
      </c>
      <c r="K13" s="353" t="s">
        <v>1023</v>
      </c>
      <c r="L13" s="346" t="s">
        <v>32</v>
      </c>
    </row>
    <row r="14" spans="1:12" ht="21.95" customHeight="1" x14ac:dyDescent="0.3">
      <c r="A14" s="349"/>
      <c r="B14" s="355"/>
      <c r="C14" s="356" t="s">
        <v>1863</v>
      </c>
      <c r="D14" s="355" t="s">
        <v>1867</v>
      </c>
      <c r="E14" s="357"/>
      <c r="F14" s="357"/>
      <c r="G14" s="357"/>
      <c r="H14" s="357"/>
      <c r="I14" s="357"/>
      <c r="J14" s="349" t="s">
        <v>1832</v>
      </c>
      <c r="K14" s="355" t="s">
        <v>1024</v>
      </c>
      <c r="L14" s="349" t="s">
        <v>33</v>
      </c>
    </row>
    <row r="15" spans="1:12" ht="21.95" customHeight="1" x14ac:dyDescent="0.3">
      <c r="A15" s="349"/>
      <c r="B15" s="355"/>
      <c r="C15" s="355" t="s">
        <v>1864</v>
      </c>
      <c r="D15" s="355"/>
      <c r="E15" s="355"/>
      <c r="F15" s="355"/>
      <c r="G15" s="355"/>
      <c r="H15" s="355"/>
      <c r="I15" s="355"/>
      <c r="J15" s="349" t="s">
        <v>1833</v>
      </c>
      <c r="K15" s="355"/>
      <c r="L15" s="355"/>
    </row>
    <row r="16" spans="1:12" ht="21.95" customHeight="1" x14ac:dyDescent="0.3">
      <c r="A16" s="349"/>
      <c r="B16" s="355"/>
      <c r="C16" s="355" t="s">
        <v>1865</v>
      </c>
      <c r="D16" s="355"/>
      <c r="E16" s="355"/>
      <c r="F16" s="355"/>
      <c r="G16" s="355"/>
      <c r="H16" s="355"/>
      <c r="I16" s="355"/>
      <c r="J16" s="349" t="s">
        <v>1827</v>
      </c>
      <c r="K16" s="355"/>
      <c r="L16" s="355"/>
    </row>
    <row r="17" spans="1:12" ht="21.95" customHeight="1" x14ac:dyDescent="0.3">
      <c r="A17" s="350"/>
      <c r="B17" s="358"/>
      <c r="C17" s="358" t="s">
        <v>1834</v>
      </c>
      <c r="D17" s="358"/>
      <c r="E17" s="358"/>
      <c r="F17" s="358"/>
      <c r="G17" s="358"/>
      <c r="H17" s="358"/>
      <c r="I17" s="358"/>
      <c r="J17" s="350"/>
      <c r="K17" s="358"/>
      <c r="L17" s="358"/>
    </row>
    <row r="18" spans="1:12" ht="21.95" customHeight="1" x14ac:dyDescent="0.3">
      <c r="A18" s="346">
        <v>2</v>
      </c>
      <c r="B18" s="353" t="s">
        <v>1103</v>
      </c>
      <c r="C18" s="353" t="s">
        <v>1868</v>
      </c>
      <c r="D18" s="353" t="s">
        <v>1870</v>
      </c>
      <c r="E18" s="359">
        <v>6600</v>
      </c>
      <c r="F18" s="359">
        <v>6600</v>
      </c>
      <c r="G18" s="359">
        <v>6600</v>
      </c>
      <c r="H18" s="359">
        <v>6600</v>
      </c>
      <c r="I18" s="359">
        <v>6600</v>
      </c>
      <c r="J18" s="346" t="s">
        <v>1011</v>
      </c>
      <c r="K18" s="353" t="s">
        <v>1873</v>
      </c>
      <c r="L18" s="346" t="s">
        <v>32</v>
      </c>
    </row>
    <row r="19" spans="1:12" x14ac:dyDescent="0.3">
      <c r="A19" s="349"/>
      <c r="B19" s="355" t="s">
        <v>1104</v>
      </c>
      <c r="C19" s="355" t="s">
        <v>1869</v>
      </c>
      <c r="D19" s="355" t="s">
        <v>1871</v>
      </c>
      <c r="E19" s="357"/>
      <c r="F19" s="357"/>
      <c r="G19" s="360"/>
      <c r="H19" s="360"/>
      <c r="I19" s="360"/>
      <c r="J19" s="349" t="s">
        <v>1832</v>
      </c>
      <c r="K19" s="355" t="s">
        <v>1874</v>
      </c>
      <c r="L19" s="349" t="s">
        <v>33</v>
      </c>
    </row>
    <row r="20" spans="1:12" x14ac:dyDescent="0.3">
      <c r="A20" s="349"/>
      <c r="B20" s="355"/>
      <c r="C20" s="355"/>
      <c r="D20" s="355" t="s">
        <v>1872</v>
      </c>
      <c r="E20" s="357"/>
      <c r="F20" s="357"/>
      <c r="G20" s="357"/>
      <c r="H20" s="357"/>
      <c r="I20" s="357"/>
      <c r="J20" s="349" t="s">
        <v>1833</v>
      </c>
      <c r="K20" s="355" t="s">
        <v>1106</v>
      </c>
      <c r="L20" s="349"/>
    </row>
    <row r="21" spans="1:12" x14ac:dyDescent="0.3">
      <c r="A21" s="350"/>
      <c r="B21" s="358"/>
      <c r="C21" s="358"/>
      <c r="D21" s="358"/>
      <c r="E21" s="361"/>
      <c r="F21" s="361"/>
      <c r="G21" s="361"/>
      <c r="H21" s="361"/>
      <c r="I21" s="361"/>
      <c r="J21" s="350" t="s">
        <v>1827</v>
      </c>
      <c r="K21" s="358"/>
      <c r="L21" s="350"/>
    </row>
    <row r="22" spans="1:12" x14ac:dyDescent="0.3">
      <c r="A22" s="346">
        <v>3</v>
      </c>
      <c r="B22" s="353" t="s">
        <v>1153</v>
      </c>
      <c r="C22" s="353" t="s">
        <v>1875</v>
      </c>
      <c r="D22" s="353" t="s">
        <v>1105</v>
      </c>
      <c r="E22" s="359">
        <v>16000</v>
      </c>
      <c r="F22" s="359">
        <v>16000</v>
      </c>
      <c r="G22" s="359">
        <v>16000</v>
      </c>
      <c r="H22" s="359">
        <v>16000</v>
      </c>
      <c r="I22" s="359">
        <v>16000</v>
      </c>
      <c r="J22" s="346" t="s">
        <v>1011</v>
      </c>
      <c r="K22" s="353" t="s">
        <v>1156</v>
      </c>
      <c r="L22" s="353" t="s">
        <v>32</v>
      </c>
    </row>
    <row r="23" spans="1:12" x14ac:dyDescent="0.3">
      <c r="A23" s="349"/>
      <c r="B23" s="355"/>
      <c r="C23" s="355" t="s">
        <v>1876</v>
      </c>
      <c r="D23" s="355" t="s">
        <v>1155</v>
      </c>
      <c r="E23" s="357"/>
      <c r="F23" s="357"/>
      <c r="G23" s="360"/>
      <c r="H23" s="360"/>
      <c r="I23" s="360"/>
      <c r="J23" s="349" t="s">
        <v>1832</v>
      </c>
      <c r="K23" s="355" t="s">
        <v>1154</v>
      </c>
      <c r="L23" s="349" t="s">
        <v>33</v>
      </c>
    </row>
    <row r="24" spans="1:12" ht="18.75" customHeight="1" x14ac:dyDescent="0.3">
      <c r="A24" s="349"/>
      <c r="B24" s="355"/>
      <c r="C24" s="355" t="s">
        <v>1877</v>
      </c>
      <c r="D24" s="355"/>
      <c r="E24" s="357"/>
      <c r="F24" s="357"/>
      <c r="G24" s="357"/>
      <c r="H24" s="357"/>
      <c r="I24" s="357"/>
      <c r="J24" s="349" t="s">
        <v>1833</v>
      </c>
      <c r="K24" s="355"/>
      <c r="L24" s="349"/>
    </row>
    <row r="25" spans="1:12" x14ac:dyDescent="0.3">
      <c r="A25" s="350"/>
      <c r="B25" s="358"/>
      <c r="C25" s="358"/>
      <c r="D25" s="358"/>
      <c r="E25" s="361"/>
      <c r="F25" s="361"/>
      <c r="G25" s="361"/>
      <c r="H25" s="361"/>
      <c r="I25" s="361"/>
      <c r="J25" s="350" t="s">
        <v>1827</v>
      </c>
      <c r="K25" s="358"/>
      <c r="L25" s="350"/>
    </row>
    <row r="26" spans="1:12" ht="18.75" customHeight="1" x14ac:dyDescent="0.3">
      <c r="A26" s="348"/>
      <c r="B26" s="362"/>
      <c r="C26" s="362"/>
      <c r="D26" s="362"/>
      <c r="E26" s="363"/>
      <c r="F26" s="363"/>
      <c r="G26" s="363"/>
      <c r="H26" s="363"/>
      <c r="I26" s="363"/>
      <c r="J26" s="348"/>
      <c r="K26" s="362"/>
      <c r="L26" s="364"/>
    </row>
    <row r="27" spans="1:12" ht="21" x14ac:dyDescent="0.3">
      <c r="A27" s="348"/>
      <c r="B27" s="362"/>
      <c r="C27" s="362"/>
      <c r="D27" s="362"/>
      <c r="E27" s="363"/>
      <c r="F27" s="363"/>
      <c r="G27" s="363"/>
      <c r="H27" s="363"/>
      <c r="I27" s="363"/>
      <c r="J27" s="348"/>
      <c r="K27" s="362"/>
      <c r="L27" s="427">
        <v>177</v>
      </c>
    </row>
    <row r="28" spans="1:12" x14ac:dyDescent="0.3">
      <c r="A28" s="420" t="s">
        <v>1838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</row>
    <row r="29" spans="1:12" s="348" customFormat="1" ht="21.95" customHeight="1" x14ac:dyDescent="0.3">
      <c r="A29" s="346" t="s">
        <v>1</v>
      </c>
      <c r="B29" s="346" t="s">
        <v>18</v>
      </c>
      <c r="C29" s="346" t="s">
        <v>3</v>
      </c>
      <c r="D29" s="346" t="s">
        <v>4</v>
      </c>
      <c r="E29" s="416" t="s">
        <v>10</v>
      </c>
      <c r="F29" s="417"/>
      <c r="G29" s="417"/>
      <c r="H29" s="417"/>
      <c r="I29" s="418"/>
      <c r="J29" s="347" t="s">
        <v>20</v>
      </c>
      <c r="K29" s="346" t="s">
        <v>7</v>
      </c>
      <c r="L29" s="346" t="s">
        <v>8</v>
      </c>
    </row>
    <row r="30" spans="1:12" s="348" customFormat="1" ht="21.95" customHeight="1" x14ac:dyDescent="0.3">
      <c r="A30" s="349"/>
      <c r="B30" s="349"/>
      <c r="C30" s="349"/>
      <c r="D30" s="349" t="s">
        <v>19</v>
      </c>
      <c r="E30" s="349">
        <v>2561</v>
      </c>
      <c r="F30" s="349">
        <v>2562</v>
      </c>
      <c r="G30" s="349">
        <v>2563</v>
      </c>
      <c r="H30" s="349">
        <v>2564</v>
      </c>
      <c r="I30" s="349">
        <v>2565</v>
      </c>
      <c r="J30" s="349" t="s">
        <v>21</v>
      </c>
      <c r="K30" s="349"/>
      <c r="L30" s="349" t="s">
        <v>9</v>
      </c>
    </row>
    <row r="31" spans="1:12" s="351" customFormat="1" ht="21.95" customHeight="1" x14ac:dyDescent="0.3">
      <c r="A31" s="350"/>
      <c r="B31" s="350"/>
      <c r="C31" s="350"/>
      <c r="D31" s="350"/>
      <c r="E31" s="350" t="s">
        <v>6</v>
      </c>
      <c r="F31" s="350" t="s">
        <v>6</v>
      </c>
      <c r="G31" s="350" t="s">
        <v>6</v>
      </c>
      <c r="H31" s="350" t="s">
        <v>6</v>
      </c>
      <c r="I31" s="350" t="s">
        <v>6</v>
      </c>
      <c r="J31" s="350"/>
      <c r="K31" s="350"/>
      <c r="L31" s="350"/>
    </row>
    <row r="32" spans="1:12" x14ac:dyDescent="0.3">
      <c r="A32" s="365">
        <v>4</v>
      </c>
      <c r="B32" s="366" t="s">
        <v>1483</v>
      </c>
      <c r="C32" s="366" t="s">
        <v>1878</v>
      </c>
      <c r="D32" s="366" t="s">
        <v>1485</v>
      </c>
      <c r="E32" s="367">
        <v>20000</v>
      </c>
      <c r="F32" s="367">
        <v>20000</v>
      </c>
      <c r="G32" s="367">
        <v>20000</v>
      </c>
      <c r="H32" s="367">
        <v>20000</v>
      </c>
      <c r="I32" s="367">
        <v>20000</v>
      </c>
      <c r="J32" s="365" t="s">
        <v>1487</v>
      </c>
      <c r="K32" s="366" t="s">
        <v>1491</v>
      </c>
      <c r="L32" s="366" t="s">
        <v>32</v>
      </c>
    </row>
    <row r="33" spans="1:12" ht="20.25" customHeight="1" x14ac:dyDescent="0.3">
      <c r="A33" s="368"/>
      <c r="B33" s="368" t="s">
        <v>1484</v>
      </c>
      <c r="C33" s="368" t="s">
        <v>1879</v>
      </c>
      <c r="D33" s="368" t="s">
        <v>1486</v>
      </c>
      <c r="E33" s="357"/>
      <c r="F33" s="357"/>
      <c r="G33" s="357"/>
      <c r="H33" s="357"/>
      <c r="I33" s="357"/>
      <c r="J33" s="369" t="s">
        <v>1488</v>
      </c>
      <c r="K33" s="368" t="s">
        <v>1492</v>
      </c>
      <c r="L33" s="369" t="s">
        <v>33</v>
      </c>
    </row>
    <row r="34" spans="1:12" x14ac:dyDescent="0.3">
      <c r="A34" s="368"/>
      <c r="B34" s="368"/>
      <c r="C34" s="368" t="s">
        <v>1880</v>
      </c>
      <c r="D34" s="368" t="s">
        <v>1222</v>
      </c>
      <c r="E34" s="368"/>
      <c r="F34" s="368"/>
      <c r="G34" s="368"/>
      <c r="H34" s="368"/>
      <c r="I34" s="368"/>
      <c r="J34" s="369" t="s">
        <v>1489</v>
      </c>
      <c r="K34" s="368" t="s">
        <v>1493</v>
      </c>
      <c r="L34" s="368"/>
    </row>
    <row r="35" spans="1:12" x14ac:dyDescent="0.3">
      <c r="A35" s="370"/>
      <c r="B35" s="370"/>
      <c r="C35" s="370"/>
      <c r="D35" s="370" t="s">
        <v>1828</v>
      </c>
      <c r="E35" s="370"/>
      <c r="F35" s="370"/>
      <c r="G35" s="370"/>
      <c r="H35" s="370"/>
      <c r="I35" s="370"/>
      <c r="J35" s="371" t="s">
        <v>1490</v>
      </c>
      <c r="K35" s="370"/>
      <c r="L35" s="370"/>
    </row>
    <row r="36" spans="1:12" x14ac:dyDescent="0.3">
      <c r="A36" s="346">
        <v>5</v>
      </c>
      <c r="B36" s="353" t="s">
        <v>1829</v>
      </c>
      <c r="C36" s="353" t="s">
        <v>1831</v>
      </c>
      <c r="D36" s="353" t="s">
        <v>1884</v>
      </c>
      <c r="E36" s="354">
        <v>50000</v>
      </c>
      <c r="F36" s="354">
        <v>50000</v>
      </c>
      <c r="G36" s="354">
        <v>50000</v>
      </c>
      <c r="H36" s="354">
        <v>50000</v>
      </c>
      <c r="I36" s="354">
        <v>50000</v>
      </c>
      <c r="J36" s="346" t="s">
        <v>1827</v>
      </c>
      <c r="K36" s="353" t="s">
        <v>1895</v>
      </c>
      <c r="L36" s="366" t="s">
        <v>32</v>
      </c>
    </row>
    <row r="37" spans="1:12" x14ac:dyDescent="0.3">
      <c r="A37" s="349"/>
      <c r="B37" s="355" t="s">
        <v>1830</v>
      </c>
      <c r="C37" s="355" t="s">
        <v>1881</v>
      </c>
      <c r="D37" s="355" t="s">
        <v>1885</v>
      </c>
      <c r="E37" s="355"/>
      <c r="F37" s="355"/>
      <c r="G37" s="355"/>
      <c r="H37" s="355"/>
      <c r="I37" s="355"/>
      <c r="J37" s="349" t="s">
        <v>129</v>
      </c>
      <c r="K37" s="355" t="s">
        <v>1896</v>
      </c>
      <c r="L37" s="369" t="s">
        <v>33</v>
      </c>
    </row>
    <row r="38" spans="1:12" x14ac:dyDescent="0.3">
      <c r="A38" s="349"/>
      <c r="B38" s="355"/>
      <c r="C38" s="356" t="s">
        <v>1882</v>
      </c>
      <c r="D38" s="355" t="s">
        <v>1886</v>
      </c>
      <c r="E38" s="355"/>
      <c r="F38" s="355"/>
      <c r="G38" s="355"/>
      <c r="H38" s="355"/>
      <c r="I38" s="355"/>
      <c r="J38" s="349" t="s">
        <v>1832</v>
      </c>
      <c r="K38" s="355" t="s">
        <v>1897</v>
      </c>
      <c r="L38" s="355"/>
    </row>
    <row r="39" spans="1:12" x14ac:dyDescent="0.3">
      <c r="A39" s="349"/>
      <c r="B39" s="355"/>
      <c r="C39" s="355" t="s">
        <v>1883</v>
      </c>
      <c r="D39" s="355" t="s">
        <v>1887</v>
      </c>
      <c r="E39" s="355"/>
      <c r="F39" s="355"/>
      <c r="G39" s="355"/>
      <c r="H39" s="355"/>
      <c r="I39" s="355"/>
      <c r="J39" s="372" t="s">
        <v>1833</v>
      </c>
      <c r="K39" s="355"/>
      <c r="L39" s="355"/>
    </row>
    <row r="40" spans="1:12" x14ac:dyDescent="0.3">
      <c r="A40" s="350"/>
      <c r="B40" s="358"/>
      <c r="C40" s="358"/>
      <c r="D40" s="358" t="s">
        <v>1888</v>
      </c>
      <c r="E40" s="358"/>
      <c r="F40" s="358"/>
      <c r="G40" s="358"/>
      <c r="H40" s="358"/>
      <c r="I40" s="358"/>
      <c r="J40" s="358"/>
      <c r="K40" s="358"/>
      <c r="L40" s="358"/>
    </row>
    <row r="41" spans="1:12" x14ac:dyDescent="0.3">
      <c r="A41" s="346">
        <v>6</v>
      </c>
      <c r="B41" s="353" t="s">
        <v>1835</v>
      </c>
      <c r="C41" s="353" t="s">
        <v>1837</v>
      </c>
      <c r="D41" s="353" t="s">
        <v>1892</v>
      </c>
      <c r="E41" s="354">
        <v>20000</v>
      </c>
      <c r="F41" s="354">
        <v>20000</v>
      </c>
      <c r="G41" s="354">
        <v>20000</v>
      </c>
      <c r="H41" s="354">
        <v>20000</v>
      </c>
      <c r="I41" s="354">
        <v>20000</v>
      </c>
      <c r="J41" s="346" t="s">
        <v>1827</v>
      </c>
      <c r="K41" s="353" t="s">
        <v>1898</v>
      </c>
      <c r="L41" s="366" t="s">
        <v>32</v>
      </c>
    </row>
    <row r="42" spans="1:12" x14ac:dyDescent="0.3">
      <c r="A42" s="349"/>
      <c r="B42" s="355" t="s">
        <v>1836</v>
      </c>
      <c r="C42" s="355" t="s">
        <v>1889</v>
      </c>
      <c r="D42" s="355" t="s">
        <v>1893</v>
      </c>
      <c r="E42" s="355"/>
      <c r="F42" s="355"/>
      <c r="G42" s="355"/>
      <c r="H42" s="355"/>
      <c r="I42" s="355"/>
      <c r="J42" s="349" t="s">
        <v>129</v>
      </c>
      <c r="K42" s="355" t="s">
        <v>1899</v>
      </c>
      <c r="L42" s="369" t="s">
        <v>33</v>
      </c>
    </row>
    <row r="43" spans="1:12" x14ac:dyDescent="0.3">
      <c r="A43" s="349"/>
      <c r="B43" s="355"/>
      <c r="C43" s="355" t="s">
        <v>1890</v>
      </c>
      <c r="D43" s="355" t="s">
        <v>1894</v>
      </c>
      <c r="E43" s="355"/>
      <c r="F43" s="355"/>
      <c r="G43" s="355"/>
      <c r="H43" s="355"/>
      <c r="I43" s="355"/>
      <c r="J43" s="349" t="s">
        <v>1832</v>
      </c>
      <c r="K43" s="355" t="s">
        <v>1900</v>
      </c>
      <c r="L43" s="355"/>
    </row>
    <row r="44" spans="1:12" x14ac:dyDescent="0.3">
      <c r="A44" s="349"/>
      <c r="B44" s="355"/>
      <c r="C44" s="355" t="s">
        <v>1891</v>
      </c>
      <c r="D44" s="355" t="s">
        <v>1887</v>
      </c>
      <c r="E44" s="355"/>
      <c r="F44" s="355"/>
      <c r="G44" s="355"/>
      <c r="H44" s="355"/>
      <c r="I44" s="355"/>
      <c r="J44" s="349" t="s">
        <v>1833</v>
      </c>
      <c r="K44" s="355" t="s">
        <v>1901</v>
      </c>
      <c r="L44" s="355"/>
    </row>
    <row r="45" spans="1:12" x14ac:dyDescent="0.3">
      <c r="A45" s="350"/>
      <c r="B45" s="358"/>
      <c r="C45" s="358"/>
      <c r="D45" s="358" t="s">
        <v>1888</v>
      </c>
      <c r="E45" s="358"/>
      <c r="F45" s="358"/>
      <c r="G45" s="358"/>
      <c r="H45" s="358"/>
      <c r="I45" s="358"/>
      <c r="J45" s="350"/>
      <c r="K45" s="358"/>
      <c r="L45" s="358"/>
    </row>
    <row r="46" spans="1:12" x14ac:dyDescent="0.3">
      <c r="J46" s="351"/>
    </row>
    <row r="47" spans="1:12" x14ac:dyDescent="0.3">
      <c r="J47" s="351"/>
    </row>
    <row r="48" spans="1:12" x14ac:dyDescent="0.3">
      <c r="J48" s="351"/>
    </row>
    <row r="49" spans="1:16" x14ac:dyDescent="0.3">
      <c r="J49" s="351"/>
    </row>
    <row r="50" spans="1:16" x14ac:dyDescent="0.3">
      <c r="J50" s="351"/>
    </row>
    <row r="51" spans="1:16" x14ac:dyDescent="0.3">
      <c r="J51" s="351"/>
      <c r="M51" s="373"/>
      <c r="N51" s="373"/>
      <c r="O51" s="373"/>
      <c r="P51" s="373"/>
    </row>
    <row r="52" spans="1:16" x14ac:dyDescent="0.3">
      <c r="J52" s="351"/>
      <c r="L52" s="374"/>
    </row>
    <row r="53" spans="1:16" x14ac:dyDescent="0.3">
      <c r="J53" s="351"/>
    </row>
    <row r="54" spans="1:16" x14ac:dyDescent="0.3">
      <c r="J54" s="351"/>
    </row>
    <row r="55" spans="1:16" ht="21" x14ac:dyDescent="0.3">
      <c r="J55" s="351"/>
      <c r="L55" s="425">
        <v>178</v>
      </c>
    </row>
    <row r="56" spans="1:16" x14ac:dyDescent="0.3">
      <c r="A56" s="420" t="s">
        <v>1839</v>
      </c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</row>
    <row r="57" spans="1:16" s="348" customFormat="1" ht="21.95" customHeight="1" x14ac:dyDescent="0.3">
      <c r="A57" s="346" t="s">
        <v>1</v>
      </c>
      <c r="B57" s="346" t="s">
        <v>18</v>
      </c>
      <c r="C57" s="346" t="s">
        <v>3</v>
      </c>
      <c r="D57" s="346" t="s">
        <v>4</v>
      </c>
      <c r="E57" s="416" t="s">
        <v>10</v>
      </c>
      <c r="F57" s="417"/>
      <c r="G57" s="417"/>
      <c r="H57" s="417"/>
      <c r="I57" s="418"/>
      <c r="J57" s="347" t="s">
        <v>20</v>
      </c>
      <c r="K57" s="346" t="s">
        <v>7</v>
      </c>
      <c r="L57" s="346" t="s">
        <v>8</v>
      </c>
    </row>
    <row r="58" spans="1:16" s="348" customFormat="1" ht="21.95" customHeight="1" x14ac:dyDescent="0.3">
      <c r="A58" s="349"/>
      <c r="B58" s="349"/>
      <c r="C58" s="349"/>
      <c r="D58" s="349" t="s">
        <v>19</v>
      </c>
      <c r="E58" s="349">
        <v>2561</v>
      </c>
      <c r="F58" s="349">
        <v>2562</v>
      </c>
      <c r="G58" s="349">
        <v>2563</v>
      </c>
      <c r="H58" s="349">
        <v>2564</v>
      </c>
      <c r="I58" s="349">
        <v>2565</v>
      </c>
      <c r="J58" s="349" t="s">
        <v>21</v>
      </c>
      <c r="K58" s="349"/>
      <c r="L58" s="349" t="s">
        <v>9</v>
      </c>
    </row>
    <row r="59" spans="1:16" s="351" customFormat="1" ht="21.95" customHeight="1" x14ac:dyDescent="0.3">
      <c r="A59" s="350"/>
      <c r="B59" s="350"/>
      <c r="C59" s="350"/>
      <c r="D59" s="350"/>
      <c r="E59" s="350" t="s">
        <v>6</v>
      </c>
      <c r="F59" s="350" t="s">
        <v>6</v>
      </c>
      <c r="G59" s="350" t="s">
        <v>6</v>
      </c>
      <c r="H59" s="350" t="s">
        <v>6</v>
      </c>
      <c r="I59" s="350" t="s">
        <v>6</v>
      </c>
      <c r="J59" s="350"/>
      <c r="K59" s="350"/>
      <c r="L59" s="350"/>
    </row>
    <row r="60" spans="1:16" x14ac:dyDescent="0.3">
      <c r="A60" s="365">
        <v>1</v>
      </c>
      <c r="B60" s="366" t="s">
        <v>1485</v>
      </c>
      <c r="C60" s="366" t="s">
        <v>1840</v>
      </c>
      <c r="D60" s="366" t="s">
        <v>1474</v>
      </c>
      <c r="E60" s="367">
        <v>100000</v>
      </c>
      <c r="F60" s="367">
        <v>100000</v>
      </c>
      <c r="G60" s="367">
        <v>100000</v>
      </c>
      <c r="H60" s="367">
        <v>100000</v>
      </c>
      <c r="I60" s="367">
        <v>100000</v>
      </c>
      <c r="J60" s="346" t="s">
        <v>1827</v>
      </c>
      <c r="K60" s="366" t="s">
        <v>1850</v>
      </c>
      <c r="L60" s="366" t="s">
        <v>32</v>
      </c>
    </row>
    <row r="61" spans="1:16" ht="20.25" customHeight="1" x14ac:dyDescent="0.3">
      <c r="A61" s="368"/>
      <c r="B61" s="368" t="s">
        <v>1902</v>
      </c>
      <c r="C61" s="368" t="s">
        <v>1841</v>
      </c>
      <c r="D61" s="375" t="s">
        <v>1475</v>
      </c>
      <c r="E61" s="357"/>
      <c r="F61" s="357"/>
      <c r="G61" s="357"/>
      <c r="H61" s="357"/>
      <c r="I61" s="357"/>
      <c r="J61" s="349" t="s">
        <v>129</v>
      </c>
      <c r="K61" s="368" t="s">
        <v>1851</v>
      </c>
      <c r="L61" s="369" t="s">
        <v>33</v>
      </c>
    </row>
    <row r="62" spans="1:16" x14ac:dyDescent="0.3">
      <c r="A62" s="368"/>
      <c r="B62" s="368"/>
      <c r="C62" s="368" t="s">
        <v>1842</v>
      </c>
      <c r="D62" s="368" t="s">
        <v>1843</v>
      </c>
      <c r="E62" s="368"/>
      <c r="F62" s="368"/>
      <c r="G62" s="368"/>
      <c r="H62" s="368"/>
      <c r="I62" s="368"/>
      <c r="J62" s="349" t="s">
        <v>1832</v>
      </c>
      <c r="K62" s="368" t="s">
        <v>1847</v>
      </c>
      <c r="L62" s="368"/>
    </row>
    <row r="63" spans="1:16" x14ac:dyDescent="0.3">
      <c r="A63" s="370"/>
      <c r="B63" s="370"/>
      <c r="C63" s="370"/>
      <c r="D63" s="370" t="s">
        <v>1844</v>
      </c>
      <c r="E63" s="370"/>
      <c r="F63" s="370"/>
      <c r="G63" s="370"/>
      <c r="H63" s="370"/>
      <c r="I63" s="368"/>
      <c r="J63" s="376" t="s">
        <v>1833</v>
      </c>
      <c r="K63" s="370" t="s">
        <v>1834</v>
      </c>
      <c r="L63" s="370"/>
    </row>
    <row r="64" spans="1:16" x14ac:dyDescent="0.3">
      <c r="A64" s="377"/>
      <c r="B64" s="377"/>
      <c r="C64" s="377"/>
      <c r="D64" s="377"/>
      <c r="E64" s="377"/>
      <c r="F64" s="377"/>
      <c r="G64" s="377"/>
      <c r="H64" s="377"/>
      <c r="I64" s="377"/>
      <c r="J64" s="378"/>
      <c r="K64" s="377"/>
      <c r="L64" s="377"/>
    </row>
    <row r="65" spans="1:16" x14ac:dyDescent="0.3">
      <c r="A65" s="379"/>
      <c r="B65" s="379"/>
      <c r="C65" s="379"/>
      <c r="D65" s="379"/>
      <c r="E65" s="379"/>
      <c r="F65" s="379"/>
      <c r="G65" s="379"/>
      <c r="H65" s="379"/>
      <c r="I65" s="379"/>
      <c r="J65" s="380"/>
      <c r="K65" s="379"/>
      <c r="L65" s="379"/>
      <c r="M65" s="373">
        <f>+E60</f>
        <v>100000</v>
      </c>
      <c r="N65" s="373">
        <f>+F60</f>
        <v>100000</v>
      </c>
      <c r="O65" s="373">
        <f>+G60</f>
        <v>100000</v>
      </c>
      <c r="P65" s="373">
        <f>+H60</f>
        <v>100000</v>
      </c>
    </row>
    <row r="66" spans="1:16" x14ac:dyDescent="0.3">
      <c r="A66" s="379"/>
      <c r="B66" s="379"/>
      <c r="C66" s="379"/>
      <c r="D66" s="379"/>
      <c r="E66" s="379"/>
      <c r="F66" s="379"/>
      <c r="G66" s="379"/>
      <c r="H66" s="379"/>
      <c r="I66" s="379"/>
      <c r="J66" s="380"/>
      <c r="K66" s="379"/>
      <c r="L66" s="379"/>
      <c r="M66" s="344">
        <v>1</v>
      </c>
      <c r="N66" s="344">
        <v>1</v>
      </c>
      <c r="O66" s="344">
        <v>1</v>
      </c>
      <c r="P66" s="344">
        <v>1</v>
      </c>
    </row>
    <row r="67" spans="1:16" x14ac:dyDescent="0.3">
      <c r="A67" s="379"/>
      <c r="B67" s="379"/>
      <c r="C67" s="379"/>
      <c r="D67" s="379"/>
      <c r="E67" s="379"/>
      <c r="F67" s="379"/>
      <c r="G67" s="379"/>
      <c r="H67" s="379"/>
      <c r="I67" s="379"/>
      <c r="J67" s="380"/>
      <c r="K67" s="379"/>
      <c r="L67" s="379"/>
    </row>
    <row r="68" spans="1:16" x14ac:dyDescent="0.3">
      <c r="A68" s="379"/>
      <c r="B68" s="379"/>
      <c r="C68" s="379"/>
      <c r="D68" s="379"/>
      <c r="E68" s="379"/>
      <c r="F68" s="379"/>
      <c r="G68" s="379"/>
      <c r="H68" s="379"/>
      <c r="I68" s="379"/>
      <c r="J68" s="380"/>
      <c r="K68" s="379"/>
      <c r="L68" s="379"/>
    </row>
    <row r="69" spans="1:16" x14ac:dyDescent="0.3">
      <c r="A69" s="379"/>
      <c r="B69" s="379"/>
      <c r="C69" s="379"/>
      <c r="D69" s="379"/>
      <c r="E69" s="379"/>
      <c r="F69" s="379"/>
      <c r="G69" s="379"/>
      <c r="H69" s="379"/>
      <c r="I69" s="379"/>
      <c r="J69" s="380"/>
      <c r="K69" s="379"/>
      <c r="L69" s="379"/>
    </row>
    <row r="70" spans="1:16" x14ac:dyDescent="0.3">
      <c r="A70" s="379"/>
      <c r="B70" s="379"/>
      <c r="C70" s="379"/>
      <c r="D70" s="379"/>
      <c r="E70" s="379"/>
      <c r="F70" s="379"/>
      <c r="G70" s="379"/>
      <c r="H70" s="379"/>
      <c r="I70" s="379"/>
      <c r="J70" s="380"/>
      <c r="K70" s="379"/>
      <c r="L70" s="379"/>
    </row>
    <row r="71" spans="1:16" x14ac:dyDescent="0.3">
      <c r="A71" s="379"/>
      <c r="B71" s="379"/>
      <c r="C71" s="379"/>
      <c r="D71" s="379"/>
      <c r="E71" s="379"/>
      <c r="F71" s="379"/>
      <c r="G71" s="379"/>
      <c r="H71" s="379"/>
      <c r="I71" s="379"/>
      <c r="J71" s="380"/>
      <c r="K71" s="379"/>
      <c r="L71" s="379"/>
    </row>
    <row r="72" spans="1:16" x14ac:dyDescent="0.3">
      <c r="A72" s="379"/>
      <c r="B72" s="379"/>
      <c r="C72" s="379"/>
      <c r="D72" s="379"/>
      <c r="E72" s="379"/>
      <c r="F72" s="379"/>
      <c r="G72" s="379"/>
      <c r="H72" s="379"/>
      <c r="I72" s="379"/>
      <c r="J72" s="380"/>
      <c r="K72" s="379"/>
      <c r="L72" s="379"/>
    </row>
    <row r="73" spans="1:16" x14ac:dyDescent="0.3">
      <c r="A73" s="379"/>
      <c r="B73" s="379"/>
      <c r="C73" s="379"/>
      <c r="D73" s="379"/>
      <c r="E73" s="379"/>
      <c r="F73" s="379"/>
      <c r="G73" s="379"/>
      <c r="H73" s="379"/>
      <c r="I73" s="379"/>
      <c r="J73" s="380"/>
      <c r="K73" s="379"/>
      <c r="L73" s="379"/>
    </row>
    <row r="74" spans="1:16" x14ac:dyDescent="0.3">
      <c r="A74" s="379"/>
      <c r="B74" s="379"/>
      <c r="C74" s="379"/>
      <c r="D74" s="379"/>
      <c r="E74" s="379"/>
      <c r="F74" s="379"/>
      <c r="G74" s="379"/>
      <c r="H74" s="379"/>
      <c r="I74" s="379"/>
      <c r="J74" s="380"/>
      <c r="K74" s="379"/>
      <c r="L74" s="379"/>
    </row>
    <row r="75" spans="1:16" x14ac:dyDescent="0.3">
      <c r="A75" s="379"/>
      <c r="B75" s="379"/>
      <c r="C75" s="379"/>
      <c r="D75" s="379"/>
      <c r="E75" s="379"/>
      <c r="F75" s="379"/>
      <c r="G75" s="379"/>
      <c r="H75" s="379"/>
      <c r="I75" s="379"/>
      <c r="J75" s="380"/>
      <c r="K75" s="379"/>
      <c r="L75" s="379"/>
    </row>
    <row r="76" spans="1:16" x14ac:dyDescent="0.3">
      <c r="A76" s="379"/>
      <c r="B76" s="379"/>
      <c r="C76" s="379"/>
      <c r="D76" s="379"/>
      <c r="E76" s="379"/>
      <c r="F76" s="379"/>
      <c r="G76" s="379"/>
      <c r="H76" s="379"/>
      <c r="I76" s="379"/>
      <c r="J76" s="380"/>
      <c r="K76" s="379"/>
      <c r="L76" s="379"/>
    </row>
    <row r="77" spans="1:16" x14ac:dyDescent="0.3">
      <c r="A77" s="379"/>
      <c r="B77" s="379"/>
      <c r="C77" s="379"/>
      <c r="D77" s="379"/>
      <c r="E77" s="379"/>
      <c r="F77" s="379"/>
      <c r="G77" s="379"/>
      <c r="H77" s="379"/>
      <c r="I77" s="379"/>
      <c r="J77" s="380"/>
      <c r="K77" s="379"/>
      <c r="L77" s="379"/>
    </row>
    <row r="78" spans="1:16" x14ac:dyDescent="0.3">
      <c r="A78" s="379"/>
      <c r="B78" s="379"/>
      <c r="C78" s="379"/>
      <c r="D78" s="379"/>
      <c r="E78" s="379"/>
      <c r="F78" s="379"/>
      <c r="G78" s="379"/>
      <c r="H78" s="379"/>
      <c r="I78" s="379"/>
      <c r="J78" s="380"/>
      <c r="K78" s="379"/>
      <c r="L78" s="381"/>
    </row>
    <row r="79" spans="1:16" x14ac:dyDescent="0.3">
      <c r="A79" s="379"/>
      <c r="B79" s="379"/>
      <c r="C79" s="379"/>
      <c r="D79" s="379"/>
      <c r="E79" s="379"/>
      <c r="F79" s="379"/>
      <c r="G79" s="379"/>
      <c r="H79" s="379"/>
      <c r="I79" s="379"/>
      <c r="J79" s="380"/>
      <c r="K79" s="379"/>
      <c r="L79" s="379"/>
    </row>
    <row r="80" spans="1:16" x14ac:dyDescent="0.3">
      <c r="A80" s="379"/>
      <c r="B80" s="379"/>
      <c r="C80" s="379"/>
      <c r="D80" s="379"/>
      <c r="E80" s="379"/>
      <c r="F80" s="379"/>
      <c r="G80" s="379"/>
      <c r="H80" s="379"/>
      <c r="I80" s="379"/>
      <c r="J80" s="380"/>
      <c r="K80" s="379"/>
      <c r="L80" s="379"/>
    </row>
    <row r="81" spans="1:12" x14ac:dyDescent="0.3">
      <c r="A81" s="379"/>
      <c r="B81" s="379"/>
      <c r="C81" s="379"/>
      <c r="D81" s="379"/>
      <c r="E81" s="379"/>
      <c r="F81" s="379"/>
      <c r="G81" s="379"/>
      <c r="H81" s="379"/>
      <c r="I81" s="379"/>
      <c r="J81" s="380"/>
      <c r="K81" s="379"/>
      <c r="L81" s="379"/>
    </row>
    <row r="82" spans="1:12" x14ac:dyDescent="0.3">
      <c r="A82" s="379"/>
      <c r="B82" s="379"/>
      <c r="C82" s="379"/>
      <c r="D82" s="379"/>
      <c r="E82" s="379"/>
      <c r="F82" s="379"/>
      <c r="G82" s="379"/>
      <c r="H82" s="379"/>
      <c r="I82" s="379"/>
      <c r="J82" s="380"/>
      <c r="K82" s="379"/>
      <c r="L82" s="379"/>
    </row>
    <row r="83" spans="1:12" ht="21" x14ac:dyDescent="0.3">
      <c r="A83" s="379"/>
      <c r="B83" s="379"/>
      <c r="C83" s="379"/>
      <c r="D83" s="379"/>
      <c r="E83" s="379"/>
      <c r="F83" s="379"/>
      <c r="G83" s="379"/>
      <c r="H83" s="379"/>
      <c r="I83" s="379"/>
      <c r="J83" s="380"/>
      <c r="K83" s="379"/>
      <c r="L83" s="426">
        <v>179</v>
      </c>
    </row>
    <row r="84" spans="1:12" x14ac:dyDescent="0.3">
      <c r="A84" s="420" t="s">
        <v>1845</v>
      </c>
      <c r="B84" s="421"/>
      <c r="C84" s="421"/>
      <c r="D84" s="421"/>
      <c r="E84" s="421"/>
      <c r="F84" s="421"/>
      <c r="G84" s="421"/>
      <c r="H84" s="421"/>
      <c r="I84" s="421"/>
      <c r="J84" s="421"/>
      <c r="K84" s="421"/>
      <c r="L84" s="421"/>
    </row>
    <row r="85" spans="1:12" s="348" customFormat="1" ht="21.95" customHeight="1" x14ac:dyDescent="0.3">
      <c r="A85" s="346" t="s">
        <v>1</v>
      </c>
      <c r="B85" s="346" t="s">
        <v>18</v>
      </c>
      <c r="C85" s="346" t="s">
        <v>3</v>
      </c>
      <c r="D85" s="346" t="s">
        <v>4</v>
      </c>
      <c r="E85" s="416" t="s">
        <v>10</v>
      </c>
      <c r="F85" s="417"/>
      <c r="G85" s="417"/>
      <c r="H85" s="417"/>
      <c r="I85" s="418"/>
      <c r="J85" s="347" t="s">
        <v>20</v>
      </c>
      <c r="K85" s="346" t="s">
        <v>7</v>
      </c>
      <c r="L85" s="346" t="s">
        <v>8</v>
      </c>
    </row>
    <row r="86" spans="1:12" s="348" customFormat="1" ht="21.95" customHeight="1" x14ac:dyDescent="0.3">
      <c r="A86" s="349"/>
      <c r="B86" s="349"/>
      <c r="C86" s="349"/>
      <c r="D86" s="349" t="s">
        <v>19</v>
      </c>
      <c r="E86" s="349">
        <v>2561</v>
      </c>
      <c r="F86" s="349">
        <v>2562</v>
      </c>
      <c r="G86" s="349">
        <v>2563</v>
      </c>
      <c r="H86" s="349">
        <v>2564</v>
      </c>
      <c r="I86" s="349">
        <v>2565</v>
      </c>
      <c r="J86" s="349" t="s">
        <v>21</v>
      </c>
      <c r="K86" s="349"/>
      <c r="L86" s="349" t="s">
        <v>9</v>
      </c>
    </row>
    <row r="87" spans="1:12" s="351" customFormat="1" ht="21.95" customHeight="1" x14ac:dyDescent="0.3">
      <c r="A87" s="350"/>
      <c r="B87" s="350"/>
      <c r="C87" s="350"/>
      <c r="D87" s="350"/>
      <c r="E87" s="350" t="s">
        <v>6</v>
      </c>
      <c r="F87" s="350" t="s">
        <v>6</v>
      </c>
      <c r="G87" s="350" t="s">
        <v>6</v>
      </c>
      <c r="H87" s="350" t="s">
        <v>6</v>
      </c>
      <c r="I87" s="350" t="s">
        <v>6</v>
      </c>
      <c r="J87" s="350"/>
      <c r="K87" s="350"/>
      <c r="L87" s="350"/>
    </row>
    <row r="88" spans="1:12" x14ac:dyDescent="0.3">
      <c r="A88" s="365">
        <v>1</v>
      </c>
      <c r="B88" s="366" t="s">
        <v>1846</v>
      </c>
      <c r="C88" s="366" t="s">
        <v>1903</v>
      </c>
      <c r="D88" s="366" t="s">
        <v>1848</v>
      </c>
      <c r="E88" s="367">
        <v>20000</v>
      </c>
      <c r="F88" s="367">
        <v>20000</v>
      </c>
      <c r="G88" s="367">
        <v>20000</v>
      </c>
      <c r="H88" s="367">
        <v>20000</v>
      </c>
      <c r="I88" s="367">
        <v>20000</v>
      </c>
      <c r="J88" s="365" t="s">
        <v>1487</v>
      </c>
      <c r="K88" s="366" t="s">
        <v>1491</v>
      </c>
      <c r="L88" s="366" t="s">
        <v>32</v>
      </c>
    </row>
    <row r="89" spans="1:12" ht="20.25" customHeight="1" x14ac:dyDescent="0.3">
      <c r="A89" s="368"/>
      <c r="B89" s="368"/>
      <c r="C89" s="368" t="s">
        <v>1904</v>
      </c>
      <c r="D89" s="368" t="s">
        <v>1849</v>
      </c>
      <c r="E89" s="357"/>
      <c r="F89" s="357"/>
      <c r="G89" s="357"/>
      <c r="H89" s="357"/>
      <c r="I89" s="357"/>
      <c r="J89" s="369" t="s">
        <v>1488</v>
      </c>
      <c r="K89" s="368" t="s">
        <v>1492</v>
      </c>
      <c r="L89" s="369" t="s">
        <v>33</v>
      </c>
    </row>
    <row r="90" spans="1:12" x14ac:dyDescent="0.3">
      <c r="A90" s="368"/>
      <c r="B90" s="368"/>
      <c r="C90" s="368" t="s">
        <v>1905</v>
      </c>
      <c r="D90" s="368" t="s">
        <v>1908</v>
      </c>
      <c r="E90" s="368"/>
      <c r="F90" s="368"/>
      <c r="G90" s="368"/>
      <c r="H90" s="368"/>
      <c r="I90" s="368"/>
      <c r="J90" s="369" t="s">
        <v>1489</v>
      </c>
      <c r="K90" s="368" t="s">
        <v>1493</v>
      </c>
      <c r="L90" s="368"/>
    </row>
    <row r="91" spans="1:12" x14ac:dyDescent="0.3">
      <c r="A91" s="368"/>
      <c r="B91" s="368"/>
      <c r="C91" s="368" t="s">
        <v>1906</v>
      </c>
      <c r="D91" s="368" t="s">
        <v>1909</v>
      </c>
      <c r="E91" s="368"/>
      <c r="F91" s="368"/>
      <c r="G91" s="368"/>
      <c r="H91" s="368"/>
      <c r="I91" s="368"/>
      <c r="J91" s="369" t="s">
        <v>1490</v>
      </c>
      <c r="K91" s="368"/>
      <c r="L91" s="368"/>
    </row>
    <row r="92" spans="1:12" x14ac:dyDescent="0.3">
      <c r="A92" s="350"/>
      <c r="B92" s="358"/>
      <c r="C92" s="358" t="s">
        <v>1907</v>
      </c>
      <c r="D92" s="358"/>
      <c r="E92" s="358"/>
      <c r="F92" s="358"/>
      <c r="G92" s="358"/>
      <c r="H92" s="358"/>
      <c r="I92" s="358"/>
      <c r="J92" s="350"/>
      <c r="K92" s="358"/>
      <c r="L92" s="382"/>
    </row>
    <row r="93" spans="1:12" x14ac:dyDescent="0.3">
      <c r="A93" s="346">
        <v>2</v>
      </c>
      <c r="B93" s="353" t="s">
        <v>1852</v>
      </c>
      <c r="C93" s="353" t="s">
        <v>1853</v>
      </c>
      <c r="D93" s="353" t="s">
        <v>1856</v>
      </c>
      <c r="E93" s="367">
        <v>20000</v>
      </c>
      <c r="F93" s="367">
        <v>20000</v>
      </c>
      <c r="G93" s="367">
        <v>20000</v>
      </c>
      <c r="H93" s="367">
        <v>20000</v>
      </c>
      <c r="I93" s="367">
        <v>20000</v>
      </c>
      <c r="J93" s="383" t="s">
        <v>1857</v>
      </c>
      <c r="K93" s="353" t="s">
        <v>1860</v>
      </c>
      <c r="L93" s="366" t="s">
        <v>32</v>
      </c>
    </row>
    <row r="94" spans="1:12" x14ac:dyDescent="0.3">
      <c r="A94" s="349"/>
      <c r="B94" s="355"/>
      <c r="C94" s="355" t="s">
        <v>1854</v>
      </c>
      <c r="D94" s="355" t="s">
        <v>1910</v>
      </c>
      <c r="E94" s="355"/>
      <c r="F94" s="355"/>
      <c r="G94" s="355"/>
      <c r="H94" s="355"/>
      <c r="I94" s="355"/>
      <c r="J94" s="384" t="s">
        <v>1858</v>
      </c>
      <c r="K94" s="355" t="s">
        <v>1911</v>
      </c>
      <c r="L94" s="369" t="s">
        <v>33</v>
      </c>
    </row>
    <row r="95" spans="1:12" x14ac:dyDescent="0.3">
      <c r="A95" s="349"/>
      <c r="B95" s="355"/>
      <c r="C95" s="355" t="s">
        <v>1855</v>
      </c>
      <c r="D95" s="355"/>
      <c r="E95" s="355"/>
      <c r="F95" s="355"/>
      <c r="G95" s="355"/>
      <c r="H95" s="355"/>
      <c r="I95" s="355"/>
      <c r="J95" s="385" t="s">
        <v>1859</v>
      </c>
      <c r="K95" s="355" t="s">
        <v>1912</v>
      </c>
      <c r="L95" s="355"/>
    </row>
    <row r="96" spans="1:12" x14ac:dyDescent="0.3">
      <c r="A96" s="350"/>
      <c r="B96" s="358"/>
      <c r="C96" s="358"/>
      <c r="D96" s="358"/>
      <c r="E96" s="358"/>
      <c r="F96" s="358"/>
      <c r="G96" s="358"/>
      <c r="H96" s="358"/>
      <c r="I96" s="358"/>
      <c r="J96" s="350"/>
      <c r="K96" s="358" t="s">
        <v>1913</v>
      </c>
      <c r="L96" s="358"/>
    </row>
    <row r="97" spans="10:17" x14ac:dyDescent="0.3">
      <c r="J97" s="351"/>
      <c r="N97" s="373">
        <f>+E88+E93</f>
        <v>40000</v>
      </c>
      <c r="O97" s="373">
        <f>+F88+F93</f>
        <v>40000</v>
      </c>
      <c r="P97" s="373">
        <f>+G88+G93</f>
        <v>40000</v>
      </c>
      <c r="Q97" s="373">
        <f>+H88+H93</f>
        <v>40000</v>
      </c>
    </row>
    <row r="98" spans="10:17" x14ac:dyDescent="0.3">
      <c r="J98" s="351"/>
      <c r="N98" s="373"/>
      <c r="O98" s="373"/>
      <c r="P98" s="373"/>
      <c r="Q98" s="373"/>
    </row>
    <row r="99" spans="10:17" x14ac:dyDescent="0.3">
      <c r="J99" s="351"/>
      <c r="N99" s="373"/>
      <c r="O99" s="373"/>
      <c r="P99" s="373"/>
      <c r="Q99" s="373"/>
    </row>
    <row r="100" spans="10:17" x14ac:dyDescent="0.3">
      <c r="J100" s="351"/>
      <c r="N100" s="373"/>
      <c r="O100" s="373"/>
      <c r="P100" s="373"/>
      <c r="Q100" s="373"/>
    </row>
    <row r="101" spans="10:17" x14ac:dyDescent="0.3">
      <c r="J101" s="351"/>
      <c r="N101" s="344">
        <v>2</v>
      </c>
      <c r="O101" s="344">
        <v>2</v>
      </c>
      <c r="P101" s="344">
        <v>2</v>
      </c>
      <c r="Q101" s="344">
        <v>2</v>
      </c>
    </row>
    <row r="102" spans="10:17" x14ac:dyDescent="0.3">
      <c r="J102" s="351"/>
    </row>
    <row r="103" spans="10:17" x14ac:dyDescent="0.3">
      <c r="J103" s="351"/>
    </row>
    <row r="104" spans="10:17" x14ac:dyDescent="0.3">
      <c r="J104" s="351"/>
    </row>
    <row r="105" spans="10:17" x14ac:dyDescent="0.3">
      <c r="J105" s="351"/>
    </row>
    <row r="106" spans="10:17" ht="12" customHeight="1" x14ac:dyDescent="0.3">
      <c r="J106" s="351"/>
    </row>
    <row r="107" spans="10:17" ht="30.75" customHeight="1" x14ac:dyDescent="0.3">
      <c r="J107" s="351"/>
      <c r="L107" s="374"/>
    </row>
    <row r="108" spans="10:17" x14ac:dyDescent="0.3">
      <c r="J108" s="351"/>
    </row>
    <row r="109" spans="10:17" x14ac:dyDescent="0.3">
      <c r="J109" s="351"/>
    </row>
    <row r="110" spans="10:17" ht="21" x14ac:dyDescent="0.3">
      <c r="J110" s="351"/>
      <c r="L110" s="425">
        <v>180</v>
      </c>
    </row>
  </sheetData>
  <mergeCells count="16">
    <mergeCell ref="E85:I85"/>
    <mergeCell ref="A1:D1"/>
    <mergeCell ref="A28:L28"/>
    <mergeCell ref="A56:L56"/>
    <mergeCell ref="A84:L84"/>
    <mergeCell ref="A9:L9"/>
    <mergeCell ref="A8:L8"/>
    <mergeCell ref="A3:L3"/>
    <mergeCell ref="A4:L4"/>
    <mergeCell ref="A5:L5"/>
    <mergeCell ref="A6:L6"/>
    <mergeCell ref="A7:L7"/>
    <mergeCell ref="A2:D2"/>
    <mergeCell ref="E10:I10"/>
    <mergeCell ref="E29:I29"/>
    <mergeCell ref="E57:I57"/>
  </mergeCells>
  <pageMargins left="0.43307086614173229" right="0.19685039370078741" top="0.74803149606299213" bottom="0.39370078740157483" header="0.31496062992125984" footer="0.7874015748031496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topLeftCell="A91" zoomScale="120" zoomScaleSheetLayoutView="120" workbookViewId="0">
      <selection activeCell="A5" sqref="A5:A7"/>
    </sheetView>
  </sheetViews>
  <sheetFormatPr defaultRowHeight="23.1" customHeight="1" x14ac:dyDescent="0.3"/>
  <cols>
    <col min="1" max="1" width="51.625" style="75" customWidth="1"/>
    <col min="2" max="2" width="7.875" style="75" customWidth="1"/>
    <col min="3" max="3" width="12.125" style="75" customWidth="1"/>
    <col min="4" max="4" width="7" style="75" customWidth="1"/>
    <col min="5" max="5" width="12.25" style="127" customWidth="1"/>
    <col min="6" max="6" width="6.875" style="128" customWidth="1"/>
    <col min="7" max="7" width="13.375" style="75" customWidth="1"/>
    <col min="8" max="8" width="7" style="75" customWidth="1"/>
    <col min="9" max="9" width="12.875" style="75" customWidth="1"/>
    <col min="10" max="16384" width="9" style="75"/>
  </cols>
  <sheetData>
    <row r="1" spans="1:9" ht="23.1" customHeight="1" x14ac:dyDescent="0.3">
      <c r="A1" s="398" t="s">
        <v>59</v>
      </c>
      <c r="B1" s="398"/>
      <c r="C1" s="398"/>
      <c r="D1" s="398"/>
      <c r="E1" s="398"/>
      <c r="F1" s="398"/>
      <c r="G1" s="398"/>
      <c r="H1" s="398"/>
      <c r="I1" s="398"/>
    </row>
    <row r="2" spans="1:9" ht="23.1" customHeight="1" x14ac:dyDescent="0.3">
      <c r="A2" s="389" t="s">
        <v>13</v>
      </c>
      <c r="B2" s="389"/>
      <c r="C2" s="389"/>
      <c r="D2" s="389"/>
      <c r="E2" s="389"/>
      <c r="F2" s="389"/>
      <c r="G2" s="389"/>
      <c r="H2" s="389"/>
      <c r="I2" s="389"/>
    </row>
    <row r="3" spans="1:9" ht="23.1" customHeight="1" x14ac:dyDescent="0.3">
      <c r="A3" s="390" t="s">
        <v>177</v>
      </c>
      <c r="B3" s="390"/>
      <c r="C3" s="390"/>
      <c r="D3" s="390"/>
      <c r="E3" s="390"/>
      <c r="F3" s="390"/>
      <c r="G3" s="390"/>
      <c r="H3" s="390"/>
      <c r="I3" s="390"/>
    </row>
    <row r="4" spans="1:9" ht="23.1" customHeight="1" x14ac:dyDescent="0.3">
      <c r="A4" s="391" t="s">
        <v>53</v>
      </c>
      <c r="B4" s="391"/>
      <c r="C4" s="391"/>
      <c r="D4" s="391"/>
      <c r="E4" s="391"/>
      <c r="F4" s="391"/>
      <c r="G4" s="391"/>
      <c r="H4" s="391"/>
      <c r="I4" s="391"/>
    </row>
    <row r="5" spans="1:9" s="124" customFormat="1" ht="21.95" customHeight="1" x14ac:dyDescent="0.3">
      <c r="A5" s="392" t="s">
        <v>14</v>
      </c>
      <c r="B5" s="395" t="s">
        <v>22</v>
      </c>
      <c r="C5" s="396"/>
      <c r="D5" s="395" t="s">
        <v>130</v>
      </c>
      <c r="E5" s="396"/>
      <c r="F5" s="395" t="s">
        <v>1496</v>
      </c>
      <c r="G5" s="396"/>
      <c r="H5" s="397" t="s">
        <v>15</v>
      </c>
      <c r="I5" s="397"/>
    </row>
    <row r="6" spans="1:9" s="124" customFormat="1" ht="21.95" customHeight="1" x14ac:dyDescent="0.3">
      <c r="A6" s="393"/>
      <c r="B6" s="132" t="s">
        <v>16</v>
      </c>
      <c r="C6" s="133" t="s">
        <v>10</v>
      </c>
      <c r="D6" s="132" t="s">
        <v>16</v>
      </c>
      <c r="E6" s="132" t="s">
        <v>10</v>
      </c>
      <c r="F6" s="132" t="s">
        <v>16</v>
      </c>
      <c r="G6" s="133" t="s">
        <v>10</v>
      </c>
      <c r="H6" s="132" t="s">
        <v>16</v>
      </c>
      <c r="I6" s="133" t="s">
        <v>10</v>
      </c>
    </row>
    <row r="7" spans="1:9" s="124" customFormat="1" ht="21.95" customHeight="1" x14ac:dyDescent="0.3">
      <c r="A7" s="394"/>
      <c r="B7" s="134" t="s">
        <v>2</v>
      </c>
      <c r="C7" s="134" t="s">
        <v>6</v>
      </c>
      <c r="D7" s="134" t="s">
        <v>2</v>
      </c>
      <c r="E7" s="134" t="s">
        <v>6</v>
      </c>
      <c r="F7" s="134" t="s">
        <v>2</v>
      </c>
      <c r="G7" s="134" t="s">
        <v>6</v>
      </c>
      <c r="H7" s="134" t="s">
        <v>2</v>
      </c>
      <c r="I7" s="134" t="s">
        <v>6</v>
      </c>
    </row>
    <row r="8" spans="1:9" ht="21.95" customHeight="1" x14ac:dyDescent="0.3">
      <c r="A8" s="386" t="s">
        <v>135</v>
      </c>
      <c r="B8" s="387"/>
      <c r="C8" s="387"/>
      <c r="D8" s="387"/>
      <c r="E8" s="387"/>
      <c r="F8" s="387"/>
      <c r="G8" s="387"/>
      <c r="H8" s="387"/>
      <c r="I8" s="388"/>
    </row>
    <row r="9" spans="1:9" ht="21.95" customHeight="1" x14ac:dyDescent="0.3">
      <c r="A9" s="139" t="s">
        <v>131</v>
      </c>
      <c r="B9" s="220">
        <f>+'1.1'!E262</f>
        <v>15</v>
      </c>
      <c r="C9" s="151">
        <f>+'1.1'!E263</f>
        <v>7935000</v>
      </c>
      <c r="D9" s="220">
        <f>+'1.1'!G262</f>
        <v>10</v>
      </c>
      <c r="E9" s="151">
        <f>+'1.1'!G263</f>
        <v>5010000</v>
      </c>
      <c r="F9" s="240">
        <f>+'1.1'!H262</f>
        <v>9</v>
      </c>
      <c r="G9" s="151">
        <f>+'1.1'!H263</f>
        <v>4510000</v>
      </c>
      <c r="H9" s="220">
        <f t="shared" ref="H9:I12" si="0">+B9+D9+F9</f>
        <v>34</v>
      </c>
      <c r="I9" s="151">
        <f t="shared" si="0"/>
        <v>17455000</v>
      </c>
    </row>
    <row r="10" spans="1:9" ht="21.95" customHeight="1" x14ac:dyDescent="0.3">
      <c r="A10" s="125" t="s">
        <v>132</v>
      </c>
      <c r="B10" s="238">
        <f>+'1.2'!E354</f>
        <v>16</v>
      </c>
      <c r="C10" s="153">
        <f>+'1.2'!E355</f>
        <v>15356000</v>
      </c>
      <c r="D10" s="238">
        <f>+'1.2'!G354</f>
        <v>14</v>
      </c>
      <c r="E10" s="153">
        <f>+'1.2'!G355</f>
        <v>32962000</v>
      </c>
      <c r="F10" s="241">
        <f>+'1.2'!H354</f>
        <v>12</v>
      </c>
      <c r="G10" s="153">
        <f>+'1.2'!H355</f>
        <v>28880000</v>
      </c>
      <c r="H10" s="220">
        <f t="shared" si="0"/>
        <v>42</v>
      </c>
      <c r="I10" s="153">
        <f t="shared" si="0"/>
        <v>77198000</v>
      </c>
    </row>
    <row r="11" spans="1:9" ht="21.95" customHeight="1" x14ac:dyDescent="0.3">
      <c r="A11" s="125" t="s">
        <v>133</v>
      </c>
      <c r="B11" s="238">
        <f>+'1.3'!E96</f>
        <v>6</v>
      </c>
      <c r="C11" s="153">
        <f>+'1.3'!E97</f>
        <v>2350000</v>
      </c>
      <c r="D11" s="238">
        <f>+'1.3'!G96</f>
        <v>4</v>
      </c>
      <c r="E11" s="153">
        <f>+'1.3'!G97</f>
        <v>1400000</v>
      </c>
      <c r="F11" s="241">
        <f>+'1.3'!H96</f>
        <v>2</v>
      </c>
      <c r="G11" s="153">
        <f>+'1.3'!H97</f>
        <v>400000</v>
      </c>
      <c r="H11" s="220">
        <f t="shared" si="0"/>
        <v>12</v>
      </c>
      <c r="I11" s="153">
        <f t="shared" si="0"/>
        <v>4150000</v>
      </c>
    </row>
    <row r="12" spans="1:9" ht="21.95" customHeight="1" x14ac:dyDescent="0.3">
      <c r="A12" s="140" t="s">
        <v>134</v>
      </c>
      <c r="B12" s="239">
        <f>+'1.4'!E27</f>
        <v>2</v>
      </c>
      <c r="C12" s="152">
        <f>+'1.4'!E28</f>
        <v>350000</v>
      </c>
      <c r="D12" s="239">
        <f>+'1.4'!G27</f>
        <v>2</v>
      </c>
      <c r="E12" s="152">
        <f>+'1.4'!G28</f>
        <v>350000</v>
      </c>
      <c r="F12" s="242">
        <f>+'1.4'!H27</f>
        <v>2</v>
      </c>
      <c r="G12" s="152">
        <f>+'1.4'!H28</f>
        <v>350000</v>
      </c>
      <c r="H12" s="220">
        <f t="shared" si="0"/>
        <v>6</v>
      </c>
      <c r="I12" s="152">
        <f t="shared" si="0"/>
        <v>1050000</v>
      </c>
    </row>
    <row r="13" spans="1:9" ht="21.95" customHeight="1" x14ac:dyDescent="0.3">
      <c r="A13" s="135" t="s">
        <v>11</v>
      </c>
      <c r="B13" s="243">
        <f t="shared" ref="B13:I13" si="1">+B9+B10+B11+B12</f>
        <v>39</v>
      </c>
      <c r="C13" s="154">
        <f t="shared" si="1"/>
        <v>25991000</v>
      </c>
      <c r="D13" s="243">
        <f t="shared" si="1"/>
        <v>30</v>
      </c>
      <c r="E13" s="154">
        <f t="shared" si="1"/>
        <v>39722000</v>
      </c>
      <c r="F13" s="243">
        <f t="shared" si="1"/>
        <v>25</v>
      </c>
      <c r="G13" s="154">
        <f t="shared" si="1"/>
        <v>34140000</v>
      </c>
      <c r="H13" s="243">
        <f t="shared" si="1"/>
        <v>94</v>
      </c>
      <c r="I13" s="154">
        <f t="shared" si="1"/>
        <v>99853000</v>
      </c>
    </row>
    <row r="14" spans="1:9" ht="21.95" customHeight="1" x14ac:dyDescent="0.3">
      <c r="A14" s="135" t="s">
        <v>55</v>
      </c>
      <c r="B14" s="256" t="e">
        <f t="shared" ref="B14:I14" si="2">+B13*100/B86</f>
        <v>#REF!</v>
      </c>
      <c r="C14" s="174" t="e">
        <f t="shared" si="2"/>
        <v>#REF!</v>
      </c>
      <c r="D14" s="256" t="e">
        <f t="shared" si="2"/>
        <v>#REF!</v>
      </c>
      <c r="E14" s="174" t="e">
        <f t="shared" si="2"/>
        <v>#REF!</v>
      </c>
      <c r="F14" s="256" t="e">
        <f t="shared" si="2"/>
        <v>#REF!</v>
      </c>
      <c r="G14" s="174" t="e">
        <f t="shared" si="2"/>
        <v>#REF!</v>
      </c>
      <c r="H14" s="256" t="e">
        <f t="shared" si="2"/>
        <v>#REF!</v>
      </c>
      <c r="I14" s="174" t="e">
        <f t="shared" si="2"/>
        <v>#REF!</v>
      </c>
    </row>
    <row r="15" spans="1:9" ht="21.95" customHeight="1" x14ac:dyDescent="0.3">
      <c r="A15" s="386" t="s">
        <v>136</v>
      </c>
      <c r="B15" s="387"/>
      <c r="C15" s="387"/>
      <c r="D15" s="387"/>
      <c r="E15" s="387"/>
      <c r="F15" s="387"/>
      <c r="G15" s="387"/>
      <c r="H15" s="387"/>
      <c r="I15" s="388"/>
    </row>
    <row r="16" spans="1:9" ht="21.95" customHeight="1" x14ac:dyDescent="0.3">
      <c r="A16" s="139" t="s">
        <v>137</v>
      </c>
      <c r="B16" s="245">
        <f>+'2.1'!E231</f>
        <v>18</v>
      </c>
      <c r="C16" s="155">
        <f>+'2.1'!E232</f>
        <v>2414200</v>
      </c>
      <c r="D16" s="245">
        <f>+'2.1'!G231</f>
        <v>9</v>
      </c>
      <c r="E16" s="155">
        <f>+'2.1'!G232</f>
        <v>1962500</v>
      </c>
      <c r="F16" s="246">
        <f>+'2.1'!H231</f>
        <v>8</v>
      </c>
      <c r="G16" s="155">
        <f>+'2.1'!H232</f>
        <v>2052500</v>
      </c>
      <c r="H16" s="245">
        <f>+B16+D16+F16</f>
        <v>35</v>
      </c>
      <c r="I16" s="155">
        <f>+C16+E16+G16</f>
        <v>6429200</v>
      </c>
    </row>
    <row r="17" spans="1:9" ht="21.95" customHeight="1" x14ac:dyDescent="0.3">
      <c r="A17" s="140" t="s">
        <v>138</v>
      </c>
      <c r="B17" s="156"/>
      <c r="C17" s="156"/>
      <c r="D17" s="156"/>
      <c r="E17" s="156"/>
      <c r="F17" s="225"/>
      <c r="G17" s="156"/>
      <c r="H17" s="248"/>
      <c r="I17" s="156"/>
    </row>
    <row r="18" spans="1:9" ht="21.95" customHeight="1" x14ac:dyDescent="0.3">
      <c r="A18" s="244" t="s">
        <v>139</v>
      </c>
      <c r="B18" s="245">
        <f>+'2.2'!E70</f>
        <v>8</v>
      </c>
      <c r="C18" s="155">
        <f>+'2.2'!E71</f>
        <v>396500</v>
      </c>
      <c r="D18" s="245">
        <f>+'2.2'!G70</f>
        <v>5</v>
      </c>
      <c r="E18" s="155">
        <f>+'2.2'!G71</f>
        <v>280000</v>
      </c>
      <c r="F18" s="245">
        <f>+'2.2'!H70</f>
        <v>5</v>
      </c>
      <c r="G18" s="155">
        <f>+'2.2'!H71</f>
        <v>280000</v>
      </c>
      <c r="H18" s="245">
        <f>+B18+D18+F18</f>
        <v>18</v>
      </c>
      <c r="I18" s="155">
        <f>+C18+E18+G18</f>
        <v>956500</v>
      </c>
    </row>
    <row r="19" spans="1:9" ht="21.95" customHeight="1" x14ac:dyDescent="0.3">
      <c r="A19" s="140" t="s">
        <v>140</v>
      </c>
      <c r="B19" s="156"/>
      <c r="C19" s="156"/>
      <c r="D19" s="156"/>
      <c r="E19" s="156"/>
      <c r="F19" s="156"/>
      <c r="G19" s="156"/>
      <c r="H19" s="248"/>
      <c r="I19" s="156"/>
    </row>
    <row r="20" spans="1:9" ht="21.95" customHeight="1" x14ac:dyDescent="0.3">
      <c r="A20" s="139" t="s">
        <v>141</v>
      </c>
      <c r="B20" s="245">
        <f>+'2.3'!E325</f>
        <v>31</v>
      </c>
      <c r="C20" s="155">
        <f>+'2.3'!E326</f>
        <v>4139524</v>
      </c>
      <c r="D20" s="245">
        <f>+'2.3'!G326</f>
        <v>28</v>
      </c>
      <c r="E20" s="160">
        <f>+'2.3'!G325</f>
        <v>3955124</v>
      </c>
      <c r="F20" s="245">
        <f>+'2.3'!H325</f>
        <v>28</v>
      </c>
      <c r="G20" s="160">
        <f>+'2.3'!H326</f>
        <v>3955124</v>
      </c>
      <c r="H20" s="245">
        <f>+B20+D20+F20</f>
        <v>87</v>
      </c>
      <c r="I20" s="155">
        <f>+C20+E20+G20</f>
        <v>12049772</v>
      </c>
    </row>
    <row r="21" spans="1:9" ht="21.95" customHeight="1" x14ac:dyDescent="0.3">
      <c r="A21" s="140" t="s">
        <v>142</v>
      </c>
      <c r="B21" s="156"/>
      <c r="C21" s="156"/>
      <c r="D21" s="226"/>
      <c r="E21" s="226"/>
      <c r="F21" s="227"/>
      <c r="G21" s="227"/>
      <c r="H21" s="248"/>
      <c r="I21" s="156"/>
    </row>
    <row r="22" spans="1:9" ht="21.95" customHeight="1" x14ac:dyDescent="0.3">
      <c r="A22" s="139" t="s">
        <v>143</v>
      </c>
      <c r="B22" s="245">
        <f>+'2.4'!E71</f>
        <v>6</v>
      </c>
      <c r="C22" s="155">
        <f>+'2.4'!E72</f>
        <v>404900</v>
      </c>
      <c r="D22" s="245">
        <f>+'2.4'!G72</f>
        <v>5</v>
      </c>
      <c r="E22" s="155">
        <f>+'2.4'!G71</f>
        <v>396500</v>
      </c>
      <c r="F22" s="245">
        <f>+'2.4'!H71</f>
        <v>5</v>
      </c>
      <c r="G22" s="155">
        <f>+'2.4'!H72</f>
        <v>396500</v>
      </c>
      <c r="H22" s="245">
        <f>+B22+D22+F22</f>
        <v>16</v>
      </c>
      <c r="I22" s="155">
        <f>+C22+E22+G22</f>
        <v>1197900</v>
      </c>
    </row>
    <row r="23" spans="1:9" ht="21.95" customHeight="1" x14ac:dyDescent="0.3">
      <c r="A23" s="140"/>
      <c r="B23" s="156"/>
      <c r="C23" s="156"/>
      <c r="D23" s="156"/>
      <c r="E23" s="156"/>
      <c r="F23" s="156"/>
      <c r="G23" s="156"/>
      <c r="H23" s="248"/>
      <c r="I23" s="156"/>
    </row>
    <row r="24" spans="1:9" ht="27" customHeight="1" x14ac:dyDescent="0.3">
      <c r="A24" s="136"/>
      <c r="B24" s="137"/>
      <c r="C24" s="137"/>
      <c r="D24" s="137"/>
      <c r="E24" s="137"/>
      <c r="F24" s="137"/>
      <c r="G24" s="137"/>
      <c r="H24" s="137"/>
      <c r="I24" s="177">
        <v>14</v>
      </c>
    </row>
    <row r="25" spans="1:9" s="124" customFormat="1" ht="21.95" customHeight="1" x14ac:dyDescent="0.3">
      <c r="A25" s="392" t="s">
        <v>14</v>
      </c>
      <c r="B25" s="395" t="s">
        <v>12</v>
      </c>
      <c r="C25" s="396"/>
      <c r="D25" s="395" t="s">
        <v>22</v>
      </c>
      <c r="E25" s="396"/>
      <c r="F25" s="395" t="s">
        <v>130</v>
      </c>
      <c r="G25" s="396"/>
      <c r="H25" s="397" t="s">
        <v>15</v>
      </c>
      <c r="I25" s="397"/>
    </row>
    <row r="26" spans="1:9" s="124" customFormat="1" ht="21.95" customHeight="1" x14ac:dyDescent="0.3">
      <c r="A26" s="393"/>
      <c r="B26" s="132" t="s">
        <v>16</v>
      </c>
      <c r="C26" s="133" t="s">
        <v>10</v>
      </c>
      <c r="D26" s="132" t="s">
        <v>16</v>
      </c>
      <c r="E26" s="132" t="s">
        <v>10</v>
      </c>
      <c r="F26" s="132" t="s">
        <v>16</v>
      </c>
      <c r="G26" s="133" t="s">
        <v>10</v>
      </c>
      <c r="H26" s="132" t="s">
        <v>16</v>
      </c>
      <c r="I26" s="133" t="s">
        <v>10</v>
      </c>
    </row>
    <row r="27" spans="1:9" s="124" customFormat="1" ht="21.95" customHeight="1" x14ac:dyDescent="0.3">
      <c r="A27" s="394"/>
      <c r="B27" s="134" t="s">
        <v>2</v>
      </c>
      <c r="C27" s="134" t="s">
        <v>6</v>
      </c>
      <c r="D27" s="134" t="s">
        <v>2</v>
      </c>
      <c r="E27" s="134" t="s">
        <v>6</v>
      </c>
      <c r="F27" s="134" t="s">
        <v>2</v>
      </c>
      <c r="G27" s="134" t="s">
        <v>6</v>
      </c>
      <c r="H27" s="134" t="s">
        <v>2</v>
      </c>
      <c r="I27" s="134" t="s">
        <v>6</v>
      </c>
    </row>
    <row r="28" spans="1:9" ht="21.95" customHeight="1" x14ac:dyDescent="0.3">
      <c r="A28" s="139" t="s">
        <v>144</v>
      </c>
      <c r="B28" s="245">
        <f>+'2.5'!E74</f>
        <v>7</v>
      </c>
      <c r="C28" s="155">
        <f>+'2.5'!E75</f>
        <v>491300</v>
      </c>
      <c r="D28" s="245">
        <f>+'2.5'!G74</f>
        <v>4</v>
      </c>
      <c r="E28" s="155">
        <f>+'2.5'!G75</f>
        <v>360000</v>
      </c>
      <c r="F28" s="245">
        <f>+'2.5'!H74</f>
        <v>5</v>
      </c>
      <c r="G28" s="155">
        <f>+'2.5'!H75</f>
        <v>460000</v>
      </c>
      <c r="H28" s="245">
        <f>+B28+D28+F28</f>
        <v>16</v>
      </c>
      <c r="I28" s="155">
        <f>+C28+E28+G28</f>
        <v>1311300</v>
      </c>
    </row>
    <row r="29" spans="1:9" ht="21.95" customHeight="1" x14ac:dyDescent="0.3">
      <c r="A29" s="140" t="s">
        <v>145</v>
      </c>
      <c r="B29" s="156"/>
      <c r="C29" s="156"/>
      <c r="D29" s="156"/>
      <c r="E29" s="156"/>
      <c r="F29" s="156"/>
      <c r="G29" s="156"/>
      <c r="H29" s="156"/>
      <c r="I29" s="156"/>
    </row>
    <row r="30" spans="1:9" ht="21.95" customHeight="1" x14ac:dyDescent="0.3">
      <c r="A30" s="135" t="s">
        <v>11</v>
      </c>
      <c r="B30" s="243">
        <f t="shared" ref="B30:I30" si="3">+B16+B18+B20+B22+B28</f>
        <v>70</v>
      </c>
      <c r="C30" s="154">
        <f t="shared" si="3"/>
        <v>7846424</v>
      </c>
      <c r="D30" s="243">
        <f t="shared" si="3"/>
        <v>51</v>
      </c>
      <c r="E30" s="154">
        <f t="shared" si="3"/>
        <v>6954124</v>
      </c>
      <c r="F30" s="243">
        <f t="shared" si="3"/>
        <v>51</v>
      </c>
      <c r="G30" s="154">
        <f t="shared" si="3"/>
        <v>7144124</v>
      </c>
      <c r="H30" s="243">
        <f t="shared" si="3"/>
        <v>172</v>
      </c>
      <c r="I30" s="154">
        <f t="shared" si="3"/>
        <v>21944672</v>
      </c>
    </row>
    <row r="31" spans="1:9" ht="21.95" customHeight="1" x14ac:dyDescent="0.3">
      <c r="A31" s="135" t="s">
        <v>55</v>
      </c>
      <c r="B31" s="175" t="e">
        <f t="shared" ref="B31:I31" si="4">+B30*100/B86</f>
        <v>#REF!</v>
      </c>
      <c r="C31" s="174" t="e">
        <f t="shared" si="4"/>
        <v>#REF!</v>
      </c>
      <c r="D31" s="175" t="e">
        <f t="shared" si="4"/>
        <v>#REF!</v>
      </c>
      <c r="E31" s="174" t="e">
        <f t="shared" si="4"/>
        <v>#REF!</v>
      </c>
      <c r="F31" s="175" t="e">
        <f t="shared" si="4"/>
        <v>#REF!</v>
      </c>
      <c r="G31" s="174" t="e">
        <f t="shared" si="4"/>
        <v>#REF!</v>
      </c>
      <c r="H31" s="175" t="e">
        <f t="shared" si="4"/>
        <v>#REF!</v>
      </c>
      <c r="I31" s="174" t="e">
        <f t="shared" si="4"/>
        <v>#REF!</v>
      </c>
    </row>
    <row r="32" spans="1:9" ht="21.95" customHeight="1" x14ac:dyDescent="0.3">
      <c r="A32" s="386" t="s">
        <v>175</v>
      </c>
      <c r="B32" s="387"/>
      <c r="C32" s="387"/>
      <c r="D32" s="387"/>
      <c r="E32" s="387"/>
      <c r="F32" s="387"/>
      <c r="G32" s="387"/>
      <c r="H32" s="387"/>
      <c r="I32" s="388"/>
    </row>
    <row r="33" spans="1:9" ht="21.95" customHeight="1" x14ac:dyDescent="0.3">
      <c r="A33" s="141" t="s">
        <v>146</v>
      </c>
      <c r="B33" s="245">
        <f>+'3.1'!E29</f>
        <v>3</v>
      </c>
      <c r="C33" s="228">
        <f>+'3.1'!E30</f>
        <v>113660</v>
      </c>
      <c r="D33" s="245">
        <f>+'3.1'!G29</f>
        <v>1</v>
      </c>
      <c r="E33" s="228">
        <f>+'3.1'!G30</f>
        <v>100000</v>
      </c>
      <c r="F33" s="245">
        <f>+'3.1'!H29</f>
        <v>1</v>
      </c>
      <c r="G33" s="228">
        <f>+'3.1'!H30</f>
        <v>100000</v>
      </c>
      <c r="H33" s="245">
        <f>+B33+D33+F33</f>
        <v>5</v>
      </c>
      <c r="I33" s="229">
        <f>+C33+E33+G33</f>
        <v>313660</v>
      </c>
    </row>
    <row r="34" spans="1:9" ht="21.95" customHeight="1" x14ac:dyDescent="0.3">
      <c r="A34" s="143" t="s">
        <v>147</v>
      </c>
      <c r="B34" s="230"/>
      <c r="C34" s="230"/>
      <c r="D34" s="230"/>
      <c r="E34" s="230"/>
      <c r="F34" s="230"/>
      <c r="G34" s="230"/>
      <c r="H34" s="231"/>
      <c r="I34" s="231"/>
    </row>
    <row r="35" spans="1:9" ht="21.95" customHeight="1" x14ac:dyDescent="0.3">
      <c r="A35" s="141" t="s">
        <v>148</v>
      </c>
      <c r="B35" s="245" t="e">
        <f>+ย.05!#REF!</f>
        <v>#REF!</v>
      </c>
      <c r="C35" s="158" t="e">
        <f>+ย.05!#REF!</f>
        <v>#REF!</v>
      </c>
      <c r="D35" s="245" t="e">
        <f>+ย.05!#REF!</f>
        <v>#REF!</v>
      </c>
      <c r="E35" s="158" t="e">
        <f>+ย.05!#REF!</f>
        <v>#REF!</v>
      </c>
      <c r="F35" s="245" t="e">
        <f>+ย.05!#REF!</f>
        <v>#REF!</v>
      </c>
      <c r="G35" s="158" t="e">
        <f>+ย.05!#REF!</f>
        <v>#REF!</v>
      </c>
      <c r="H35" s="245" t="e">
        <f>+B35+D35+F35</f>
        <v>#REF!</v>
      </c>
      <c r="I35" s="159" t="e">
        <f>+C35+E35+G35</f>
        <v>#REF!</v>
      </c>
    </row>
    <row r="36" spans="1:9" ht="21.95" customHeight="1" x14ac:dyDescent="0.3">
      <c r="A36" s="143" t="s">
        <v>149</v>
      </c>
      <c r="B36" s="232"/>
      <c r="C36" s="232"/>
      <c r="D36" s="232"/>
      <c r="E36" s="232"/>
      <c r="F36" s="232"/>
      <c r="G36" s="232"/>
      <c r="H36" s="233"/>
      <c r="I36" s="233"/>
    </row>
    <row r="37" spans="1:9" ht="21.95" customHeight="1" x14ac:dyDescent="0.3">
      <c r="A37" s="135" t="s">
        <v>11</v>
      </c>
      <c r="B37" s="249" t="e">
        <f t="shared" ref="B37:I37" si="5">+B33+B35</f>
        <v>#REF!</v>
      </c>
      <c r="C37" s="157" t="e">
        <f t="shared" si="5"/>
        <v>#REF!</v>
      </c>
      <c r="D37" s="250" t="e">
        <f t="shared" si="5"/>
        <v>#REF!</v>
      </c>
      <c r="E37" s="157" t="e">
        <f t="shared" si="5"/>
        <v>#REF!</v>
      </c>
      <c r="F37" s="249" t="e">
        <f t="shared" si="5"/>
        <v>#REF!</v>
      </c>
      <c r="G37" s="157" t="e">
        <f t="shared" si="5"/>
        <v>#REF!</v>
      </c>
      <c r="H37" s="249" t="e">
        <f t="shared" si="5"/>
        <v>#REF!</v>
      </c>
      <c r="I37" s="157" t="e">
        <f t="shared" si="5"/>
        <v>#REF!</v>
      </c>
    </row>
    <row r="38" spans="1:9" ht="21.95" customHeight="1" x14ac:dyDescent="0.3">
      <c r="A38" s="135" t="s">
        <v>55</v>
      </c>
      <c r="B38" s="175" t="e">
        <f t="shared" ref="B38:I38" si="6">+B37*100/B86</f>
        <v>#REF!</v>
      </c>
      <c r="C38" s="174" t="e">
        <f t="shared" si="6"/>
        <v>#REF!</v>
      </c>
      <c r="D38" s="175" t="e">
        <f t="shared" si="6"/>
        <v>#REF!</v>
      </c>
      <c r="E38" s="174" t="e">
        <f t="shared" si="6"/>
        <v>#REF!</v>
      </c>
      <c r="F38" s="175" t="e">
        <f t="shared" si="6"/>
        <v>#REF!</v>
      </c>
      <c r="G38" s="174" t="e">
        <f t="shared" si="6"/>
        <v>#REF!</v>
      </c>
      <c r="H38" s="175" t="e">
        <f t="shared" si="6"/>
        <v>#REF!</v>
      </c>
      <c r="I38" s="174" t="e">
        <f t="shared" si="6"/>
        <v>#REF!</v>
      </c>
    </row>
    <row r="39" spans="1:9" ht="21.95" customHeight="1" x14ac:dyDescent="0.3">
      <c r="A39" s="161" t="s">
        <v>150</v>
      </c>
      <c r="B39" s="162"/>
      <c r="C39" s="162"/>
      <c r="D39" s="162"/>
      <c r="E39" s="162"/>
      <c r="F39" s="162"/>
      <c r="G39" s="162"/>
      <c r="H39" s="162"/>
      <c r="I39" s="163"/>
    </row>
    <row r="40" spans="1:9" ht="21.95" customHeight="1" x14ac:dyDescent="0.3">
      <c r="A40" s="142" t="s">
        <v>151</v>
      </c>
      <c r="B40" s="245" t="e">
        <f>+#REF!</f>
        <v>#REF!</v>
      </c>
      <c r="C40" s="160" t="e">
        <f>+#REF!</f>
        <v>#REF!</v>
      </c>
      <c r="D40" s="245" t="e">
        <f>+#REF!</f>
        <v>#REF!</v>
      </c>
      <c r="E40" s="160" t="e">
        <f>+#REF!</f>
        <v>#REF!</v>
      </c>
      <c r="F40" s="245" t="e">
        <f>+#REF!</f>
        <v>#REF!</v>
      </c>
      <c r="G40" s="160" t="e">
        <f>+#REF!</f>
        <v>#REF!</v>
      </c>
      <c r="H40" s="245" t="e">
        <f>+B40+D40+F40</f>
        <v>#REF!</v>
      </c>
      <c r="I40" s="159" t="e">
        <f>+C40+E40+G40</f>
        <v>#REF!</v>
      </c>
    </row>
    <row r="41" spans="1:9" ht="21.95" customHeight="1" x14ac:dyDescent="0.3">
      <c r="A41" s="142" t="s">
        <v>152</v>
      </c>
      <c r="B41" s="245" t="e">
        <f>+#REF!</f>
        <v>#REF!</v>
      </c>
      <c r="C41" s="160" t="e">
        <f>+#REF!</f>
        <v>#REF!</v>
      </c>
      <c r="D41" s="247">
        <v>0</v>
      </c>
      <c r="E41" s="160">
        <v>0</v>
      </c>
      <c r="F41" s="247">
        <v>0</v>
      </c>
      <c r="G41" s="160">
        <v>0</v>
      </c>
      <c r="H41" s="245" t="e">
        <f>+B41+D41+F41</f>
        <v>#REF!</v>
      </c>
      <c r="I41" s="160" t="e">
        <f>+C41+E41+G41</f>
        <v>#REF!</v>
      </c>
    </row>
    <row r="42" spans="1:9" ht="21.95" customHeight="1" x14ac:dyDescent="0.3">
      <c r="A42" s="143" t="s">
        <v>153</v>
      </c>
      <c r="B42" s="248"/>
      <c r="C42" s="144"/>
      <c r="D42" s="248"/>
      <c r="E42" s="144"/>
      <c r="F42" s="248"/>
      <c r="G42" s="144"/>
      <c r="H42" s="248"/>
      <c r="I42" s="144"/>
    </row>
    <row r="43" spans="1:9" ht="23.1" customHeight="1" x14ac:dyDescent="0.3">
      <c r="A43" s="147" t="s">
        <v>11</v>
      </c>
      <c r="B43" s="249" t="e">
        <f>+B40+B41</f>
        <v>#REF!</v>
      </c>
      <c r="C43" s="172" t="e">
        <f>+C40+C41</f>
        <v>#REF!</v>
      </c>
      <c r="D43" s="249" t="e">
        <f>+D40</f>
        <v>#REF!</v>
      </c>
      <c r="E43" s="251" t="e">
        <f>+E40</f>
        <v>#REF!</v>
      </c>
      <c r="F43" s="249" t="e">
        <f>+F40</f>
        <v>#REF!</v>
      </c>
      <c r="G43" s="172" t="e">
        <f>+G40</f>
        <v>#REF!</v>
      </c>
      <c r="H43" s="257" t="e">
        <f>+B43+D43+F43</f>
        <v>#REF!</v>
      </c>
      <c r="I43" s="172" t="e">
        <f>+I40+I41</f>
        <v>#REF!</v>
      </c>
    </row>
    <row r="44" spans="1:9" ht="21.95" customHeight="1" x14ac:dyDescent="0.3">
      <c r="A44" s="135" t="s">
        <v>55</v>
      </c>
      <c r="B44" s="174" t="e">
        <f t="shared" ref="B44:I44" si="7">+B43*100/B86</f>
        <v>#REF!</v>
      </c>
      <c r="C44" s="174" t="e">
        <f t="shared" si="7"/>
        <v>#REF!</v>
      </c>
      <c r="D44" s="174" t="e">
        <f t="shared" si="7"/>
        <v>#REF!</v>
      </c>
      <c r="E44" s="174" t="e">
        <f t="shared" si="7"/>
        <v>#REF!</v>
      </c>
      <c r="F44" s="174" t="e">
        <f t="shared" si="7"/>
        <v>#REF!</v>
      </c>
      <c r="G44" s="174" t="e">
        <f t="shared" si="7"/>
        <v>#REF!</v>
      </c>
      <c r="H44" s="174" t="e">
        <f t="shared" si="7"/>
        <v>#REF!</v>
      </c>
      <c r="I44" s="174" t="e">
        <f t="shared" si="7"/>
        <v>#REF!</v>
      </c>
    </row>
    <row r="45" spans="1:9" ht="21.95" customHeight="1" x14ac:dyDescent="0.3">
      <c r="A45" s="234"/>
      <c r="B45" s="235"/>
      <c r="C45" s="235"/>
      <c r="D45" s="235"/>
      <c r="E45" s="235"/>
      <c r="F45" s="235"/>
      <c r="G45" s="235"/>
      <c r="H45" s="235"/>
      <c r="I45" s="235"/>
    </row>
    <row r="46" spans="1:9" ht="21.95" customHeight="1" x14ac:dyDescent="0.3">
      <c r="A46" s="236"/>
      <c r="B46" s="237"/>
      <c r="C46" s="237"/>
      <c r="D46" s="237"/>
      <c r="E46" s="237"/>
      <c r="F46" s="237"/>
      <c r="G46" s="237"/>
      <c r="H46" s="237"/>
      <c r="I46" s="237"/>
    </row>
    <row r="47" spans="1:9" ht="21.95" customHeight="1" x14ac:dyDescent="0.3">
      <c r="A47" s="236"/>
      <c r="B47" s="236"/>
      <c r="C47" s="236"/>
      <c r="D47" s="236"/>
      <c r="E47" s="236"/>
      <c r="F47" s="236"/>
      <c r="G47" s="236"/>
      <c r="H47" s="236"/>
      <c r="I47" s="236"/>
    </row>
    <row r="48" spans="1:9" ht="23.1" customHeight="1" x14ac:dyDescent="0.3">
      <c r="A48" s="138"/>
      <c r="B48" s="93"/>
      <c r="C48" s="93"/>
      <c r="D48" s="93"/>
      <c r="E48" s="145"/>
      <c r="F48" s="146"/>
      <c r="G48" s="93"/>
      <c r="H48" s="93"/>
      <c r="I48" s="176">
        <v>15</v>
      </c>
    </row>
    <row r="49" spans="1:9" s="124" customFormat="1" ht="21.95" customHeight="1" x14ac:dyDescent="0.3">
      <c r="A49" s="392" t="s">
        <v>14</v>
      </c>
      <c r="B49" s="395" t="s">
        <v>12</v>
      </c>
      <c r="C49" s="396"/>
      <c r="D49" s="395" t="s">
        <v>22</v>
      </c>
      <c r="E49" s="396"/>
      <c r="F49" s="395" t="s">
        <v>130</v>
      </c>
      <c r="G49" s="396"/>
      <c r="H49" s="397" t="s">
        <v>15</v>
      </c>
      <c r="I49" s="397"/>
    </row>
    <row r="50" spans="1:9" s="124" customFormat="1" ht="21.95" customHeight="1" x14ac:dyDescent="0.3">
      <c r="A50" s="393"/>
      <c r="B50" s="132" t="s">
        <v>16</v>
      </c>
      <c r="C50" s="133" t="s">
        <v>10</v>
      </c>
      <c r="D50" s="132" t="s">
        <v>16</v>
      </c>
      <c r="E50" s="132" t="s">
        <v>10</v>
      </c>
      <c r="F50" s="132" t="s">
        <v>16</v>
      </c>
      <c r="G50" s="133" t="s">
        <v>10</v>
      </c>
      <c r="H50" s="132" t="s">
        <v>16</v>
      </c>
      <c r="I50" s="133" t="s">
        <v>10</v>
      </c>
    </row>
    <row r="51" spans="1:9" s="124" customFormat="1" ht="21.95" customHeight="1" x14ac:dyDescent="0.3">
      <c r="A51" s="394"/>
      <c r="B51" s="134" t="s">
        <v>2</v>
      </c>
      <c r="C51" s="134" t="s">
        <v>6</v>
      </c>
      <c r="D51" s="134" t="s">
        <v>2</v>
      </c>
      <c r="E51" s="134" t="s">
        <v>6</v>
      </c>
      <c r="F51" s="134" t="s">
        <v>2</v>
      </c>
      <c r="G51" s="134" t="s">
        <v>6</v>
      </c>
      <c r="H51" s="134" t="s">
        <v>2</v>
      </c>
      <c r="I51" s="134" t="s">
        <v>6</v>
      </c>
    </row>
    <row r="52" spans="1:9" ht="21.95" customHeight="1" x14ac:dyDescent="0.3">
      <c r="A52" s="386" t="s">
        <v>154</v>
      </c>
      <c r="B52" s="387"/>
      <c r="C52" s="387"/>
      <c r="D52" s="387"/>
      <c r="E52" s="387"/>
      <c r="F52" s="387"/>
      <c r="G52" s="387"/>
      <c r="H52" s="387"/>
      <c r="I52" s="388"/>
    </row>
    <row r="53" spans="1:9" ht="23.1" customHeight="1" x14ac:dyDescent="0.3">
      <c r="A53" s="139" t="s">
        <v>155</v>
      </c>
      <c r="B53" s="245" t="e">
        <f>+#REF!</f>
        <v>#REF!</v>
      </c>
      <c r="C53" s="160" t="e">
        <f>+#REF!</f>
        <v>#REF!</v>
      </c>
      <c r="D53" s="245" t="e">
        <f>+#REF!</f>
        <v>#REF!</v>
      </c>
      <c r="E53" s="160" t="e">
        <f>+#REF!</f>
        <v>#REF!</v>
      </c>
      <c r="F53" s="245" t="e">
        <f>+#REF!</f>
        <v>#REF!</v>
      </c>
      <c r="G53" s="160" t="e">
        <f>+#REF!</f>
        <v>#REF!</v>
      </c>
      <c r="H53" s="245" t="e">
        <f>+B53+D53+F53</f>
        <v>#REF!</v>
      </c>
      <c r="I53" s="160" t="e">
        <f>+C53+E53+G53</f>
        <v>#REF!</v>
      </c>
    </row>
    <row r="54" spans="1:9" ht="23.1" customHeight="1" x14ac:dyDescent="0.3">
      <c r="A54" s="140" t="s">
        <v>156</v>
      </c>
      <c r="B54" s="252"/>
      <c r="C54" s="226"/>
      <c r="D54" s="252"/>
      <c r="E54" s="226"/>
      <c r="F54" s="252"/>
      <c r="G54" s="226"/>
      <c r="H54" s="252"/>
      <c r="I54" s="226"/>
    </row>
    <row r="55" spans="1:9" ht="23.1" customHeight="1" x14ac:dyDescent="0.3">
      <c r="A55" s="139" t="s">
        <v>157</v>
      </c>
      <c r="B55" s="245" t="e">
        <f>+#REF!</f>
        <v>#REF!</v>
      </c>
      <c r="C55" s="160" t="e">
        <f>+#REF!</f>
        <v>#REF!</v>
      </c>
      <c r="D55" s="245" t="e">
        <f>+#REF!</f>
        <v>#REF!</v>
      </c>
      <c r="E55" s="160" t="e">
        <f>+#REF!</f>
        <v>#REF!</v>
      </c>
      <c r="F55" s="245" t="e">
        <f>+#REF!</f>
        <v>#REF!</v>
      </c>
      <c r="G55" s="160" t="e">
        <f>+#REF!</f>
        <v>#REF!</v>
      </c>
      <c r="H55" s="245" t="e">
        <f>+B55+D55+F55</f>
        <v>#REF!</v>
      </c>
      <c r="I55" s="160" t="e">
        <f>+C55+E55+G55</f>
        <v>#REF!</v>
      </c>
    </row>
    <row r="56" spans="1:9" ht="23.1" customHeight="1" x14ac:dyDescent="0.3">
      <c r="A56" s="140" t="s">
        <v>158</v>
      </c>
      <c r="B56" s="252"/>
      <c r="C56" s="226"/>
      <c r="D56" s="252"/>
      <c r="E56" s="226"/>
      <c r="F56" s="252"/>
      <c r="G56" s="226"/>
      <c r="H56" s="252"/>
      <c r="I56" s="226"/>
    </row>
    <row r="57" spans="1:9" ht="23.1" customHeight="1" x14ac:dyDescent="0.3">
      <c r="A57" s="139" t="s">
        <v>159</v>
      </c>
      <c r="B57" s="245" t="e">
        <f>+#REF!</f>
        <v>#REF!</v>
      </c>
      <c r="C57" s="160" t="e">
        <f>+#REF!</f>
        <v>#REF!</v>
      </c>
      <c r="D57" s="245" t="e">
        <f>+#REF!</f>
        <v>#REF!</v>
      </c>
      <c r="E57" s="160" t="e">
        <f>+#REF!</f>
        <v>#REF!</v>
      </c>
      <c r="F57" s="245" t="e">
        <f>+#REF!</f>
        <v>#REF!</v>
      </c>
      <c r="G57" s="160" t="e">
        <f>+#REF!</f>
        <v>#REF!</v>
      </c>
      <c r="H57" s="245" t="e">
        <f>+B57+D57+F57</f>
        <v>#REF!</v>
      </c>
      <c r="I57" s="160" t="e">
        <f>+C57+E57+G57</f>
        <v>#REF!</v>
      </c>
    </row>
    <row r="58" spans="1:9" ht="23.1" customHeight="1" x14ac:dyDescent="0.3">
      <c r="A58" s="140" t="s">
        <v>160</v>
      </c>
      <c r="B58" s="252"/>
      <c r="C58" s="226"/>
      <c r="D58" s="226"/>
      <c r="E58" s="226"/>
      <c r="F58" s="226"/>
      <c r="G58" s="226"/>
      <c r="H58" s="226"/>
      <c r="I58" s="226"/>
    </row>
    <row r="59" spans="1:9" ht="23.1" customHeight="1" x14ac:dyDescent="0.3">
      <c r="A59" s="147" t="s">
        <v>11</v>
      </c>
      <c r="B59" s="257" t="e">
        <f t="shared" ref="B59:I59" si="8">+B53+B55+B57</f>
        <v>#REF!</v>
      </c>
      <c r="C59" s="172" t="e">
        <f t="shared" si="8"/>
        <v>#REF!</v>
      </c>
      <c r="D59" s="257" t="e">
        <f t="shared" si="8"/>
        <v>#REF!</v>
      </c>
      <c r="E59" s="251" t="e">
        <f t="shared" si="8"/>
        <v>#REF!</v>
      </c>
      <c r="F59" s="257" t="e">
        <f t="shared" si="8"/>
        <v>#REF!</v>
      </c>
      <c r="G59" s="172" t="e">
        <f t="shared" si="8"/>
        <v>#REF!</v>
      </c>
      <c r="H59" s="257" t="e">
        <f t="shared" si="8"/>
        <v>#REF!</v>
      </c>
      <c r="I59" s="172" t="e">
        <f t="shared" si="8"/>
        <v>#REF!</v>
      </c>
    </row>
    <row r="60" spans="1:9" ht="21.95" customHeight="1" x14ac:dyDescent="0.3">
      <c r="A60" s="135" t="s">
        <v>55</v>
      </c>
      <c r="B60" s="174" t="e">
        <f t="shared" ref="B60:I60" si="9">+B59*100/B86</f>
        <v>#REF!</v>
      </c>
      <c r="C60" s="174" t="e">
        <f t="shared" si="9"/>
        <v>#REF!</v>
      </c>
      <c r="D60" s="174" t="e">
        <f t="shared" si="9"/>
        <v>#REF!</v>
      </c>
      <c r="E60" s="174" t="e">
        <f t="shared" si="9"/>
        <v>#REF!</v>
      </c>
      <c r="F60" s="174" t="e">
        <f t="shared" si="9"/>
        <v>#REF!</v>
      </c>
      <c r="G60" s="174" t="e">
        <f t="shared" si="9"/>
        <v>#REF!</v>
      </c>
      <c r="H60" s="174" t="e">
        <f t="shared" si="9"/>
        <v>#REF!</v>
      </c>
      <c r="I60" s="174" t="e">
        <f t="shared" si="9"/>
        <v>#REF!</v>
      </c>
    </row>
    <row r="61" spans="1:9" ht="21.95" customHeight="1" x14ac:dyDescent="0.3">
      <c r="A61" s="386" t="s">
        <v>161</v>
      </c>
      <c r="B61" s="387"/>
      <c r="C61" s="387"/>
      <c r="D61" s="387"/>
      <c r="E61" s="387"/>
      <c r="F61" s="387"/>
      <c r="G61" s="387"/>
      <c r="H61" s="387"/>
      <c r="I61" s="388"/>
    </row>
    <row r="62" spans="1:9" ht="23.1" customHeight="1" x14ac:dyDescent="0.3">
      <c r="A62" s="125" t="s">
        <v>162</v>
      </c>
      <c r="B62" s="245" t="e">
        <f>+#REF!</f>
        <v>#REF!</v>
      </c>
      <c r="C62" s="165" t="e">
        <f>+#REF!</f>
        <v>#REF!</v>
      </c>
      <c r="D62" s="245" t="e">
        <f>+#REF!</f>
        <v>#REF!</v>
      </c>
      <c r="E62" s="165" t="e">
        <f>+#REF!</f>
        <v>#REF!</v>
      </c>
      <c r="F62" s="245" t="e">
        <f>+#REF!</f>
        <v>#REF!</v>
      </c>
      <c r="G62" s="165" t="e">
        <f>+#REF!</f>
        <v>#REF!</v>
      </c>
      <c r="H62" s="245" t="e">
        <f t="shared" ref="H62:I65" si="10">+B62+D62+F62</f>
        <v>#REF!</v>
      </c>
      <c r="I62" s="165" t="e">
        <f t="shared" si="10"/>
        <v>#REF!</v>
      </c>
    </row>
    <row r="63" spans="1:9" ht="23.1" customHeight="1" x14ac:dyDescent="0.3">
      <c r="A63" s="139" t="s">
        <v>163</v>
      </c>
      <c r="B63" s="245" t="e">
        <f>+#REF!</f>
        <v>#REF!</v>
      </c>
      <c r="C63" s="167" t="e">
        <f>+#REF!</f>
        <v>#REF!</v>
      </c>
      <c r="D63" s="245" t="e">
        <f>+#REF!</f>
        <v>#REF!</v>
      </c>
      <c r="E63" s="167" t="e">
        <f>+#REF!</f>
        <v>#REF!</v>
      </c>
      <c r="F63" s="245" t="e">
        <f>+#REF!</f>
        <v>#REF!</v>
      </c>
      <c r="G63" s="167" t="e">
        <f>+#REF!</f>
        <v>#REF!</v>
      </c>
      <c r="H63" s="245" t="e">
        <f t="shared" si="10"/>
        <v>#REF!</v>
      </c>
      <c r="I63" s="165" t="e">
        <f t="shared" si="10"/>
        <v>#REF!</v>
      </c>
    </row>
    <row r="64" spans="1:9" ht="23.1" customHeight="1" x14ac:dyDescent="0.3">
      <c r="A64" s="125" t="s">
        <v>164</v>
      </c>
      <c r="B64" s="253" t="e">
        <f>+#REF!</f>
        <v>#REF!</v>
      </c>
      <c r="C64" s="165" t="e">
        <f>+#REF!</f>
        <v>#REF!</v>
      </c>
      <c r="D64" s="253" t="e">
        <f>+#REF!</f>
        <v>#REF!</v>
      </c>
      <c r="E64" s="165" t="e">
        <f>+#REF!</f>
        <v>#REF!</v>
      </c>
      <c r="F64" s="253" t="e">
        <f>+#REF!</f>
        <v>#REF!</v>
      </c>
      <c r="G64" s="165" t="e">
        <f>+#REF!</f>
        <v>#REF!</v>
      </c>
      <c r="H64" s="253" t="e">
        <f t="shared" si="10"/>
        <v>#REF!</v>
      </c>
      <c r="I64" s="165" t="e">
        <f t="shared" si="10"/>
        <v>#REF!</v>
      </c>
    </row>
    <row r="65" spans="1:9" ht="23.1" customHeight="1" x14ac:dyDescent="0.3">
      <c r="A65" s="140" t="s">
        <v>165</v>
      </c>
      <c r="B65" s="253" t="e">
        <f>+#REF!</f>
        <v>#REF!</v>
      </c>
      <c r="C65" s="165" t="e">
        <f>+#REF!</f>
        <v>#REF!</v>
      </c>
      <c r="D65" s="253" t="e">
        <f>+#REF!</f>
        <v>#REF!</v>
      </c>
      <c r="E65" s="165" t="e">
        <f>+#REF!</f>
        <v>#REF!</v>
      </c>
      <c r="F65" s="253" t="e">
        <f>+#REF!</f>
        <v>#REF!</v>
      </c>
      <c r="G65" s="165" t="e">
        <f>+#REF!</f>
        <v>#REF!</v>
      </c>
      <c r="H65" s="253" t="e">
        <f t="shared" si="10"/>
        <v>#REF!</v>
      </c>
      <c r="I65" s="165" t="e">
        <f t="shared" si="10"/>
        <v>#REF!</v>
      </c>
    </row>
    <row r="66" spans="1:9" ht="23.1" customHeight="1" x14ac:dyDescent="0.3">
      <c r="A66" s="147" t="s">
        <v>11</v>
      </c>
      <c r="B66" s="249" t="e">
        <f t="shared" ref="B66:I66" si="11">+B62+B63+B64+B65</f>
        <v>#REF!</v>
      </c>
      <c r="C66" s="172" t="e">
        <f t="shared" si="11"/>
        <v>#REF!</v>
      </c>
      <c r="D66" s="249" t="e">
        <f t="shared" si="11"/>
        <v>#REF!</v>
      </c>
      <c r="E66" s="251" t="e">
        <f t="shared" si="11"/>
        <v>#REF!</v>
      </c>
      <c r="F66" s="249" t="e">
        <f t="shared" si="11"/>
        <v>#REF!</v>
      </c>
      <c r="G66" s="172" t="e">
        <f t="shared" si="11"/>
        <v>#REF!</v>
      </c>
      <c r="H66" s="249" t="e">
        <f t="shared" si="11"/>
        <v>#REF!</v>
      </c>
      <c r="I66" s="172" t="e">
        <f t="shared" si="11"/>
        <v>#REF!</v>
      </c>
    </row>
    <row r="67" spans="1:9" ht="21.95" customHeight="1" x14ac:dyDescent="0.3">
      <c r="A67" s="135" t="s">
        <v>55</v>
      </c>
      <c r="B67" s="174" t="e">
        <f t="shared" ref="B67:I67" si="12">+B66*100/B86</f>
        <v>#REF!</v>
      </c>
      <c r="C67" s="174" t="e">
        <f t="shared" si="12"/>
        <v>#REF!</v>
      </c>
      <c r="D67" s="174" t="e">
        <f t="shared" si="12"/>
        <v>#REF!</v>
      </c>
      <c r="E67" s="174" t="e">
        <f t="shared" si="12"/>
        <v>#REF!</v>
      </c>
      <c r="F67" s="174" t="e">
        <f t="shared" si="12"/>
        <v>#REF!</v>
      </c>
      <c r="G67" s="174" t="e">
        <f t="shared" si="12"/>
        <v>#REF!</v>
      </c>
      <c r="H67" s="174" t="e">
        <f t="shared" si="12"/>
        <v>#REF!</v>
      </c>
      <c r="I67" s="174" t="e">
        <f t="shared" si="12"/>
        <v>#REF!</v>
      </c>
    </row>
    <row r="68" spans="1:9" ht="23.1" customHeight="1" x14ac:dyDescent="0.3">
      <c r="A68" s="169"/>
      <c r="B68" s="85"/>
      <c r="C68" s="85"/>
      <c r="D68" s="85"/>
      <c r="E68" s="170"/>
      <c r="F68" s="171"/>
      <c r="G68" s="85"/>
      <c r="H68" s="85"/>
      <c r="I68" s="85"/>
    </row>
    <row r="69" spans="1:9" ht="23.1" customHeight="1" x14ac:dyDescent="0.3">
      <c r="A69" s="93"/>
      <c r="B69" s="86"/>
      <c r="C69" s="86"/>
      <c r="D69" s="86"/>
      <c r="E69" s="130"/>
      <c r="F69" s="131"/>
      <c r="G69" s="86"/>
      <c r="H69" s="86"/>
      <c r="I69" s="86"/>
    </row>
    <row r="70" spans="1:9" ht="23.1" customHeight="1" x14ac:dyDescent="0.3">
      <c r="A70" s="93"/>
      <c r="B70" s="86"/>
      <c r="C70" s="86"/>
      <c r="D70" s="86"/>
      <c r="E70" s="130"/>
      <c r="F70" s="131"/>
      <c r="G70" s="86"/>
      <c r="H70" s="86"/>
    </row>
    <row r="71" spans="1:9" ht="23.1" customHeight="1" x14ac:dyDescent="0.3">
      <c r="A71" s="93"/>
      <c r="B71" s="86"/>
      <c r="C71" s="86"/>
      <c r="D71" s="86"/>
      <c r="E71" s="130"/>
      <c r="F71" s="131"/>
      <c r="G71" s="86"/>
      <c r="H71" s="86"/>
      <c r="I71" s="176">
        <v>16</v>
      </c>
    </row>
    <row r="72" spans="1:9" s="124" customFormat="1" ht="21.95" customHeight="1" x14ac:dyDescent="0.3">
      <c r="A72" s="392" t="s">
        <v>14</v>
      </c>
      <c r="B72" s="399" t="s">
        <v>12</v>
      </c>
      <c r="C72" s="400"/>
      <c r="D72" s="399" t="s">
        <v>22</v>
      </c>
      <c r="E72" s="400"/>
      <c r="F72" s="399" t="s">
        <v>130</v>
      </c>
      <c r="G72" s="400"/>
      <c r="H72" s="401" t="s">
        <v>15</v>
      </c>
      <c r="I72" s="401"/>
    </row>
    <row r="73" spans="1:9" s="124" customFormat="1" ht="21.95" customHeight="1" x14ac:dyDescent="0.3">
      <c r="A73" s="393"/>
      <c r="B73" s="132" t="s">
        <v>16</v>
      </c>
      <c r="C73" s="133" t="s">
        <v>10</v>
      </c>
      <c r="D73" s="132" t="s">
        <v>16</v>
      </c>
      <c r="E73" s="132" t="s">
        <v>10</v>
      </c>
      <c r="F73" s="132" t="s">
        <v>16</v>
      </c>
      <c r="G73" s="133" t="s">
        <v>10</v>
      </c>
      <c r="H73" s="132" t="s">
        <v>16</v>
      </c>
      <c r="I73" s="133" t="s">
        <v>10</v>
      </c>
    </row>
    <row r="74" spans="1:9" s="124" customFormat="1" ht="21.95" customHeight="1" x14ac:dyDescent="0.3">
      <c r="A74" s="394"/>
      <c r="B74" s="134" t="s">
        <v>2</v>
      </c>
      <c r="C74" s="134" t="s">
        <v>6</v>
      </c>
      <c r="D74" s="134" t="s">
        <v>2</v>
      </c>
      <c r="E74" s="134" t="s">
        <v>6</v>
      </c>
      <c r="F74" s="134" t="s">
        <v>2</v>
      </c>
      <c r="G74" s="134" t="s">
        <v>6</v>
      </c>
      <c r="H74" s="134" t="s">
        <v>2</v>
      </c>
      <c r="I74" s="134" t="s">
        <v>6</v>
      </c>
    </row>
    <row r="75" spans="1:9" ht="21.95" customHeight="1" x14ac:dyDescent="0.3">
      <c r="A75" s="386" t="s">
        <v>166</v>
      </c>
      <c r="B75" s="387"/>
      <c r="C75" s="387"/>
      <c r="D75" s="387"/>
      <c r="E75" s="387"/>
      <c r="F75" s="387"/>
      <c r="G75" s="387"/>
      <c r="H75" s="387"/>
      <c r="I75" s="388"/>
    </row>
    <row r="76" spans="1:9" ht="23.1" customHeight="1" x14ac:dyDescent="0.3">
      <c r="A76" s="244" t="s">
        <v>167</v>
      </c>
      <c r="B76" s="253" t="e">
        <f>+#REF!</f>
        <v>#REF!</v>
      </c>
      <c r="C76" s="167" t="e">
        <f>+#REF!</f>
        <v>#REF!</v>
      </c>
      <c r="D76" s="253" t="e">
        <f>+#REF!</f>
        <v>#REF!</v>
      </c>
      <c r="E76" s="167" t="e">
        <f>+#REF!</f>
        <v>#REF!</v>
      </c>
      <c r="F76" s="253" t="e">
        <f>+#REF!</f>
        <v>#REF!</v>
      </c>
      <c r="G76" s="167" t="e">
        <f>+#REF!</f>
        <v>#REF!</v>
      </c>
      <c r="H76" s="253" t="e">
        <f>+B76+D76+F76</f>
        <v>#REF!</v>
      </c>
      <c r="I76" s="166" t="e">
        <f>+C76+E76+G76</f>
        <v>#REF!</v>
      </c>
    </row>
    <row r="77" spans="1:9" ht="23.1" customHeight="1" x14ac:dyDescent="0.3">
      <c r="A77" s="139" t="s">
        <v>168</v>
      </c>
      <c r="B77" s="245" t="e">
        <f>+#REF!</f>
        <v>#REF!</v>
      </c>
      <c r="C77" s="167" t="e">
        <f>+#REF!</f>
        <v>#REF!</v>
      </c>
      <c r="D77" s="245" t="e">
        <f>+#REF!</f>
        <v>#REF!</v>
      </c>
      <c r="E77" s="167" t="e">
        <f>+#REF!</f>
        <v>#REF!</v>
      </c>
      <c r="F77" s="245" t="e">
        <f>+#REF!</f>
        <v>#REF!</v>
      </c>
      <c r="G77" s="167" t="e">
        <f>+#REF!</f>
        <v>#REF!</v>
      </c>
      <c r="H77" s="245" t="e">
        <f>+B77+D77+F77</f>
        <v>#REF!</v>
      </c>
      <c r="I77" s="166" t="e">
        <f>+C77+E77+G77</f>
        <v>#REF!</v>
      </c>
    </row>
    <row r="78" spans="1:9" ht="23.1" customHeight="1" x14ac:dyDescent="0.3">
      <c r="A78" s="140" t="s">
        <v>169</v>
      </c>
      <c r="B78" s="34"/>
      <c r="C78" s="34"/>
      <c r="D78" s="34"/>
      <c r="E78" s="34"/>
      <c r="F78" s="34"/>
      <c r="G78" s="34"/>
      <c r="H78" s="34"/>
      <c r="I78" s="34"/>
    </row>
    <row r="79" spans="1:9" ht="23.1" customHeight="1" x14ac:dyDescent="0.3">
      <c r="A79" s="140" t="s">
        <v>170</v>
      </c>
      <c r="B79" s="253" t="e">
        <f>+#REF!</f>
        <v>#REF!</v>
      </c>
      <c r="C79" s="255" t="e">
        <f>+#REF!</f>
        <v>#REF!</v>
      </c>
      <c r="D79" s="253" t="e">
        <f>+#REF!</f>
        <v>#REF!</v>
      </c>
      <c r="E79" s="255" t="e">
        <f>+#REF!</f>
        <v>#REF!</v>
      </c>
      <c r="F79" s="253" t="e">
        <f>+#REF!</f>
        <v>#REF!</v>
      </c>
      <c r="G79" s="255" t="e">
        <f>+#REF!</f>
        <v>#REF!</v>
      </c>
      <c r="H79" s="253" t="e">
        <f>+B79+D79+F79</f>
        <v>#REF!</v>
      </c>
      <c r="I79" s="255" t="e">
        <f>+C79+E79+G79</f>
        <v>#REF!</v>
      </c>
    </row>
    <row r="80" spans="1:9" ht="23.1" customHeight="1" x14ac:dyDescent="0.3">
      <c r="A80" s="139" t="s">
        <v>171</v>
      </c>
      <c r="B80" s="245" t="e">
        <f>+#REF!</f>
        <v>#REF!</v>
      </c>
      <c r="C80" s="167" t="e">
        <f>+#REF!</f>
        <v>#REF!</v>
      </c>
      <c r="D80" s="245" t="e">
        <f>+#REF!</f>
        <v>#REF!</v>
      </c>
      <c r="E80" s="167" t="e">
        <f>+#REF!</f>
        <v>#REF!</v>
      </c>
      <c r="F80" s="245" t="e">
        <f>+#REF!</f>
        <v>#REF!</v>
      </c>
      <c r="G80" s="167" t="e">
        <f>+#REF!</f>
        <v>#REF!</v>
      </c>
      <c r="H80" s="245" t="e">
        <f>+B80+D80+F80</f>
        <v>#REF!</v>
      </c>
      <c r="I80" s="167" t="e">
        <f>+C80+E80+G80</f>
        <v>#REF!</v>
      </c>
    </row>
    <row r="81" spans="1:9" ht="23.1" customHeight="1" x14ac:dyDescent="0.3">
      <c r="A81" s="140" t="s">
        <v>172</v>
      </c>
      <c r="B81" s="34"/>
      <c r="C81" s="140"/>
      <c r="D81" s="34"/>
      <c r="E81" s="140"/>
      <c r="F81" s="34"/>
      <c r="G81" s="140"/>
      <c r="H81" s="34"/>
      <c r="I81" s="34"/>
    </row>
    <row r="82" spans="1:9" ht="23.1" customHeight="1" x14ac:dyDescent="0.3">
      <c r="A82" s="217" t="s">
        <v>173</v>
      </c>
      <c r="B82" s="245" t="e">
        <f>+#REF!</f>
        <v>#REF!</v>
      </c>
      <c r="C82" s="254" t="e">
        <f>+#REF!</f>
        <v>#REF!</v>
      </c>
      <c r="D82" s="245" t="e">
        <f>+#REF!</f>
        <v>#REF!</v>
      </c>
      <c r="E82" s="254" t="e">
        <f>+#REF!</f>
        <v>#REF!</v>
      </c>
      <c r="F82" s="245" t="e">
        <f>+#REF!</f>
        <v>#REF!</v>
      </c>
      <c r="G82" s="254" t="e">
        <f>+#REF!</f>
        <v>#REF!</v>
      </c>
      <c r="H82" s="245" t="e">
        <f>+B82+D82+F82</f>
        <v>#REF!</v>
      </c>
      <c r="I82" s="254" t="e">
        <f>+C82+E82+G82</f>
        <v>#REF!</v>
      </c>
    </row>
    <row r="83" spans="1:9" ht="23.1" customHeight="1" x14ac:dyDescent="0.3">
      <c r="A83" s="140" t="s">
        <v>174</v>
      </c>
      <c r="B83" s="34"/>
      <c r="C83" s="34"/>
      <c r="D83" s="34"/>
      <c r="E83" s="148"/>
      <c r="F83" s="149"/>
      <c r="G83" s="34"/>
      <c r="H83" s="34"/>
      <c r="I83" s="34"/>
    </row>
    <row r="84" spans="1:9" ht="23.1" customHeight="1" x14ac:dyDescent="0.3">
      <c r="A84" s="126" t="s">
        <v>11</v>
      </c>
      <c r="B84" s="257" t="e">
        <f t="shared" ref="B84:I84" si="13">+B76+B77+B79+B80+B82</f>
        <v>#REF!</v>
      </c>
      <c r="C84" s="164" t="e">
        <f t="shared" si="13"/>
        <v>#REF!</v>
      </c>
      <c r="D84" s="257" t="e">
        <f t="shared" si="13"/>
        <v>#REF!</v>
      </c>
      <c r="E84" s="181" t="e">
        <f t="shared" si="13"/>
        <v>#REF!</v>
      </c>
      <c r="F84" s="257" t="e">
        <f t="shared" si="13"/>
        <v>#REF!</v>
      </c>
      <c r="G84" s="164" t="e">
        <f t="shared" si="13"/>
        <v>#REF!</v>
      </c>
      <c r="H84" s="257" t="e">
        <f t="shared" si="13"/>
        <v>#REF!</v>
      </c>
      <c r="I84" s="164" t="e">
        <f t="shared" si="13"/>
        <v>#REF!</v>
      </c>
    </row>
    <row r="85" spans="1:9" ht="21.95" customHeight="1" x14ac:dyDescent="0.3">
      <c r="A85" s="168" t="s">
        <v>55</v>
      </c>
      <c r="B85" s="174" t="e">
        <f t="shared" ref="B85:I85" si="14">+B84*100/B86</f>
        <v>#REF!</v>
      </c>
      <c r="C85" s="174" t="e">
        <f t="shared" si="14"/>
        <v>#REF!</v>
      </c>
      <c r="D85" s="174" t="e">
        <f t="shared" si="14"/>
        <v>#REF!</v>
      </c>
      <c r="E85" s="174" t="e">
        <f t="shared" si="14"/>
        <v>#REF!</v>
      </c>
      <c r="F85" s="174" t="e">
        <f t="shared" si="14"/>
        <v>#REF!</v>
      </c>
      <c r="G85" s="174" t="e">
        <f t="shared" si="14"/>
        <v>#REF!</v>
      </c>
      <c r="H85" s="174" t="e">
        <f t="shared" si="14"/>
        <v>#REF!</v>
      </c>
      <c r="I85" s="174" t="e">
        <f t="shared" si="14"/>
        <v>#REF!</v>
      </c>
    </row>
    <row r="86" spans="1:9" ht="23.1" customHeight="1" thickBot="1" x14ac:dyDescent="0.35">
      <c r="A86" s="183" t="s">
        <v>17</v>
      </c>
      <c r="B86" s="258" t="e">
        <f t="shared" ref="B86:H86" si="15">+B13+B30+B37+B43+B59+B66+B84</f>
        <v>#REF!</v>
      </c>
      <c r="C86" s="173" t="e">
        <f t="shared" si="15"/>
        <v>#REF!</v>
      </c>
      <c r="D86" s="258" t="e">
        <f t="shared" si="15"/>
        <v>#REF!</v>
      </c>
      <c r="E86" s="173" t="e">
        <f t="shared" si="15"/>
        <v>#REF!</v>
      </c>
      <c r="F86" s="258" t="e">
        <f t="shared" si="15"/>
        <v>#REF!</v>
      </c>
      <c r="G86" s="173" t="e">
        <f t="shared" si="15"/>
        <v>#REF!</v>
      </c>
      <c r="H86" s="258" t="e">
        <f t="shared" si="15"/>
        <v>#REF!</v>
      </c>
      <c r="I86" s="173" t="e">
        <f>+I13+I30+I37+I43+I59+I66+I84</f>
        <v>#REF!</v>
      </c>
    </row>
    <row r="87" spans="1:9" ht="23.1" customHeight="1" thickTop="1" x14ac:dyDescent="0.3"/>
    <row r="88" spans="1:9" ht="23.1" customHeight="1" x14ac:dyDescent="0.3">
      <c r="C88" s="75" t="s">
        <v>58</v>
      </c>
    </row>
    <row r="94" spans="1:9" ht="23.1" customHeight="1" x14ac:dyDescent="0.3">
      <c r="I94" s="176">
        <v>17</v>
      </c>
    </row>
    <row r="95" spans="1:9" ht="23.1" customHeight="1" x14ac:dyDescent="0.3">
      <c r="A95" s="182"/>
      <c r="B95" s="182"/>
      <c r="C95" s="182"/>
      <c r="D95" s="182"/>
      <c r="E95" s="182"/>
      <c r="F95" s="182"/>
      <c r="G95" s="182"/>
      <c r="H95" s="182"/>
      <c r="I95" s="182"/>
    </row>
  </sheetData>
  <mergeCells count="30">
    <mergeCell ref="A1:I1"/>
    <mergeCell ref="A72:A74"/>
    <mergeCell ref="B72:C72"/>
    <mergeCell ref="D72:E72"/>
    <mergeCell ref="F72:G72"/>
    <mergeCell ref="H72:I72"/>
    <mergeCell ref="A32:I32"/>
    <mergeCell ref="A25:A27"/>
    <mergeCell ref="A61:I61"/>
    <mergeCell ref="A52:I52"/>
    <mergeCell ref="A49:A51"/>
    <mergeCell ref="B49:C49"/>
    <mergeCell ref="D49:E49"/>
    <mergeCell ref="F49:G49"/>
    <mergeCell ref="H49:I49"/>
    <mergeCell ref="B25:C25"/>
    <mergeCell ref="A75:I75"/>
    <mergeCell ref="A2:I2"/>
    <mergeCell ref="A3:I3"/>
    <mergeCell ref="A4:I4"/>
    <mergeCell ref="A5:A7"/>
    <mergeCell ref="B5:C5"/>
    <mergeCell ref="D5:E5"/>
    <mergeCell ref="F5:G5"/>
    <mergeCell ref="H5:I5"/>
    <mergeCell ref="A8:I8"/>
    <mergeCell ref="A15:I15"/>
    <mergeCell ref="D25:E25"/>
    <mergeCell ref="F25:G25"/>
    <mergeCell ref="H25:I25"/>
  </mergeCells>
  <pageMargins left="0.59055118110236227" right="0.15748031496062992" top="0.59055118110236227" bottom="0.19685039370078741" header="0.31496062992125984" footer="0.1181102362204724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3"/>
  <sheetViews>
    <sheetView view="pageBreakPreview" topLeftCell="A247" zoomScaleSheetLayoutView="100" workbookViewId="0">
      <selection activeCell="D248" sqref="D248"/>
    </sheetView>
  </sheetViews>
  <sheetFormatPr defaultRowHeight="20.25" x14ac:dyDescent="0.3"/>
  <cols>
    <col min="1" max="1" width="3.875" style="14" bestFit="1" customWidth="1"/>
    <col min="2" max="2" width="30.25" style="6" customWidth="1"/>
    <col min="3" max="3" width="20" style="6" bestFit="1" customWidth="1"/>
    <col min="4" max="4" width="18.25" style="6" customWidth="1"/>
    <col min="5" max="5" width="10.625" style="38" customWidth="1"/>
    <col min="6" max="6" width="1.625" style="38" customWidth="1"/>
    <col min="7" max="7" width="10.375" style="6" customWidth="1"/>
    <col min="8" max="8" width="9.875" style="38" customWidth="1"/>
    <col min="9" max="9" width="7.5" style="6" customWidth="1"/>
    <col min="10" max="10" width="18.375" style="6" customWidth="1"/>
    <col min="11" max="11" width="8.125" style="6" customWidth="1"/>
    <col min="12" max="16384" width="9" style="6"/>
  </cols>
  <sheetData>
    <row r="1" spans="1:11" x14ac:dyDescent="0.3">
      <c r="A1" s="407" t="s">
        <v>60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22.5" x14ac:dyDescent="0.35">
      <c r="A2" s="408" t="s">
        <v>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ht="22.5" x14ac:dyDescent="0.35">
      <c r="A3" s="408" t="s">
        <v>176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ht="22.5" x14ac:dyDescent="0.35">
      <c r="A4" s="408" t="s">
        <v>24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1" x14ac:dyDescent="0.3">
      <c r="A5" s="409" t="s">
        <v>35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</row>
    <row r="6" spans="1:11" x14ac:dyDescent="0.3">
      <c r="A6" s="411" t="s">
        <v>92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</row>
    <row r="7" spans="1:11" x14ac:dyDescent="0.3">
      <c r="A7" s="409" t="s">
        <v>93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</row>
    <row r="8" spans="1:11" x14ac:dyDescent="0.3">
      <c r="A8" s="406" t="s">
        <v>94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</row>
    <row r="9" spans="1:11" s="9" customFormat="1" x14ac:dyDescent="0.3">
      <c r="A9" s="7" t="s">
        <v>1</v>
      </c>
      <c r="B9" s="7" t="s">
        <v>18</v>
      </c>
      <c r="C9" s="7" t="s">
        <v>3</v>
      </c>
      <c r="D9" s="7" t="s">
        <v>4</v>
      </c>
      <c r="E9" s="402" t="s">
        <v>5</v>
      </c>
      <c r="F9" s="403"/>
      <c r="G9" s="403"/>
      <c r="H9" s="404"/>
      <c r="I9" s="8" t="s">
        <v>20</v>
      </c>
      <c r="J9" s="7" t="s">
        <v>7</v>
      </c>
      <c r="K9" s="7" t="s">
        <v>8</v>
      </c>
    </row>
    <row r="10" spans="1:11" s="9" customFormat="1" x14ac:dyDescent="0.3">
      <c r="A10" s="10"/>
      <c r="B10" s="10"/>
      <c r="C10" s="11"/>
      <c r="D10" s="10" t="s">
        <v>19</v>
      </c>
      <c r="E10" s="12" t="s">
        <v>95</v>
      </c>
      <c r="F10" s="98"/>
      <c r="G10" s="12" t="s">
        <v>96</v>
      </c>
      <c r="H10" s="12" t="s">
        <v>192</v>
      </c>
      <c r="I10" s="10" t="s">
        <v>21</v>
      </c>
      <c r="J10" s="10"/>
      <c r="K10" s="89" t="s">
        <v>9</v>
      </c>
    </row>
    <row r="11" spans="1:11" s="14" customFormat="1" x14ac:dyDescent="0.3">
      <c r="A11" s="5"/>
      <c r="B11" s="5"/>
      <c r="C11" s="5"/>
      <c r="D11" s="5"/>
      <c r="E11" s="13" t="s">
        <v>6</v>
      </c>
      <c r="F11" s="99"/>
      <c r="G11" s="5" t="s">
        <v>6</v>
      </c>
      <c r="H11" s="13" t="s">
        <v>6</v>
      </c>
      <c r="I11" s="5"/>
      <c r="J11" s="5"/>
      <c r="K11" s="5"/>
    </row>
    <row r="12" spans="1:11" s="14" customFormat="1" x14ac:dyDescent="0.3">
      <c r="A12" s="7">
        <v>1</v>
      </c>
      <c r="B12" s="57" t="s">
        <v>178</v>
      </c>
      <c r="C12" s="19" t="s">
        <v>193</v>
      </c>
      <c r="D12" s="19" t="s">
        <v>180</v>
      </c>
      <c r="E12" s="185">
        <v>360000</v>
      </c>
      <c r="F12" s="101"/>
      <c r="G12" s="42">
        <v>0</v>
      </c>
      <c r="H12" s="39">
        <v>0</v>
      </c>
      <c r="I12" s="7" t="s">
        <v>199</v>
      </c>
      <c r="J12" s="19" t="s">
        <v>201</v>
      </c>
      <c r="K12" s="7" t="s">
        <v>32</v>
      </c>
    </row>
    <row r="13" spans="1:11" s="14" customFormat="1" x14ac:dyDescent="0.3">
      <c r="A13" s="10"/>
      <c r="B13" s="15" t="s">
        <v>179</v>
      </c>
      <c r="C13" s="16" t="s">
        <v>194</v>
      </c>
      <c r="D13" s="17" t="s">
        <v>181</v>
      </c>
      <c r="E13" s="18" t="s">
        <v>34</v>
      </c>
      <c r="F13" s="100"/>
      <c r="G13" s="47"/>
      <c r="H13" s="47"/>
      <c r="I13" s="10" t="s">
        <v>16</v>
      </c>
      <c r="J13" s="16" t="s">
        <v>202</v>
      </c>
      <c r="K13" s="10" t="s">
        <v>33</v>
      </c>
    </row>
    <row r="14" spans="1:11" s="14" customFormat="1" x14ac:dyDescent="0.3">
      <c r="A14" s="10"/>
      <c r="B14" s="15"/>
      <c r="C14" s="16" t="s">
        <v>195</v>
      </c>
      <c r="D14" s="17" t="s">
        <v>182</v>
      </c>
      <c r="E14" s="18"/>
      <c r="F14" s="100"/>
      <c r="G14" s="10"/>
      <c r="H14" s="18"/>
      <c r="I14" s="10" t="s">
        <v>200</v>
      </c>
      <c r="J14" s="16" t="s">
        <v>203</v>
      </c>
      <c r="K14" s="10"/>
    </row>
    <row r="15" spans="1:11" s="14" customFormat="1" x14ac:dyDescent="0.3">
      <c r="A15" s="10"/>
      <c r="B15" s="15"/>
      <c r="C15" s="16" t="s">
        <v>196</v>
      </c>
      <c r="D15" s="58" t="s">
        <v>183</v>
      </c>
      <c r="E15" s="18"/>
      <c r="F15" s="100"/>
      <c r="G15" s="10"/>
      <c r="H15" s="18"/>
      <c r="I15" s="16"/>
      <c r="J15" s="16"/>
      <c r="K15" s="10"/>
    </row>
    <row r="16" spans="1:11" x14ac:dyDescent="0.3">
      <c r="A16" s="10"/>
      <c r="B16" s="25"/>
      <c r="C16" s="16" t="s">
        <v>197</v>
      </c>
      <c r="D16" s="17" t="s">
        <v>184</v>
      </c>
      <c r="E16" s="40"/>
      <c r="F16" s="100"/>
      <c r="G16" s="190"/>
      <c r="H16" s="18"/>
      <c r="I16" s="10"/>
      <c r="J16" s="16"/>
      <c r="K16" s="10"/>
    </row>
    <row r="17" spans="1:11" x14ac:dyDescent="0.3">
      <c r="A17" s="10"/>
      <c r="B17" s="25"/>
      <c r="C17" s="16" t="s">
        <v>198</v>
      </c>
      <c r="D17" s="17" t="s">
        <v>185</v>
      </c>
      <c r="E17" s="18"/>
      <c r="F17" s="100"/>
      <c r="G17" s="47"/>
      <c r="H17" s="47"/>
      <c r="I17" s="10"/>
      <c r="J17" s="16"/>
      <c r="K17" s="10"/>
    </row>
    <row r="18" spans="1:11" x14ac:dyDescent="0.3">
      <c r="A18" s="10"/>
      <c r="B18" s="25"/>
      <c r="C18" s="16"/>
      <c r="D18" s="17" t="s">
        <v>186</v>
      </c>
      <c r="E18" s="18"/>
      <c r="F18" s="100"/>
      <c r="G18" s="10"/>
      <c r="H18" s="18"/>
      <c r="I18" s="10"/>
      <c r="J18" s="16"/>
      <c r="K18" s="10"/>
    </row>
    <row r="19" spans="1:11" x14ac:dyDescent="0.3">
      <c r="A19" s="10"/>
      <c r="B19" s="25"/>
      <c r="C19" s="25"/>
      <c r="D19" s="17" t="s">
        <v>187</v>
      </c>
      <c r="E19" s="18"/>
      <c r="F19" s="100"/>
      <c r="G19" s="10"/>
      <c r="H19" s="18"/>
      <c r="I19" s="16"/>
      <c r="J19" s="10"/>
      <c r="K19" s="25"/>
    </row>
    <row r="20" spans="1:11" x14ac:dyDescent="0.3">
      <c r="A20" s="10"/>
      <c r="B20" s="25"/>
      <c r="C20" s="25"/>
      <c r="D20" s="17" t="s">
        <v>188</v>
      </c>
      <c r="E20" s="40"/>
      <c r="F20" s="100"/>
      <c r="G20" s="190"/>
      <c r="H20" s="18"/>
      <c r="I20" s="10"/>
      <c r="J20" s="16"/>
      <c r="K20" s="267"/>
    </row>
    <row r="21" spans="1:11" x14ac:dyDescent="0.3">
      <c r="A21" s="10"/>
      <c r="B21" s="25"/>
      <c r="C21" s="25"/>
      <c r="D21" s="41" t="s">
        <v>189</v>
      </c>
      <c r="E21" s="59"/>
      <c r="F21" s="268"/>
      <c r="G21" s="47"/>
      <c r="H21" s="47"/>
      <c r="I21" s="10"/>
      <c r="J21" s="25"/>
      <c r="K21" s="10"/>
    </row>
    <row r="22" spans="1:11" x14ac:dyDescent="0.3">
      <c r="A22" s="10"/>
      <c r="B22" s="25"/>
      <c r="C22" s="25"/>
      <c r="D22" s="32" t="s">
        <v>190</v>
      </c>
      <c r="E22" s="31"/>
      <c r="F22" s="103"/>
      <c r="G22" s="48"/>
      <c r="H22" s="31"/>
      <c r="I22" s="10"/>
      <c r="J22" s="25"/>
      <c r="K22" s="10"/>
    </row>
    <row r="23" spans="1:11" x14ac:dyDescent="0.3">
      <c r="A23" s="5"/>
      <c r="B23" s="23"/>
      <c r="C23" s="23"/>
      <c r="D23" s="23" t="s">
        <v>191</v>
      </c>
      <c r="E23" s="45"/>
      <c r="F23" s="104"/>
      <c r="G23" s="23"/>
      <c r="H23" s="45"/>
      <c r="I23" s="5"/>
      <c r="J23" s="23"/>
      <c r="K23" s="23"/>
    </row>
    <row r="24" spans="1:11" x14ac:dyDescent="0.3">
      <c r="A24" s="26"/>
      <c r="B24" s="27"/>
      <c r="C24" s="27"/>
      <c r="D24" s="27"/>
      <c r="E24" s="52"/>
      <c r="F24" s="184"/>
      <c r="G24" s="27"/>
      <c r="H24" s="52"/>
      <c r="I24" s="27"/>
      <c r="J24" s="27"/>
      <c r="K24" s="27"/>
    </row>
    <row r="25" spans="1:11" x14ac:dyDescent="0.3">
      <c r="A25" s="9"/>
      <c r="B25" s="28"/>
      <c r="C25" s="28"/>
      <c r="D25" s="28"/>
      <c r="E25" s="37"/>
      <c r="F25" s="180"/>
      <c r="G25" s="28"/>
      <c r="H25" s="37"/>
      <c r="I25" s="28"/>
      <c r="J25" s="28"/>
      <c r="K25" s="28"/>
    </row>
    <row r="26" spans="1:11" x14ac:dyDescent="0.3">
      <c r="A26" s="9"/>
      <c r="B26" s="28"/>
      <c r="C26" s="28"/>
      <c r="D26" s="28"/>
      <c r="E26" s="37"/>
      <c r="F26" s="180"/>
      <c r="G26" s="28"/>
      <c r="H26" s="37"/>
      <c r="I26" s="28"/>
      <c r="J26" s="28"/>
      <c r="K26" s="223">
        <v>18</v>
      </c>
    </row>
    <row r="27" spans="1:11" x14ac:dyDescent="0.3">
      <c r="A27" s="405" t="s">
        <v>93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</row>
    <row r="28" spans="1:11" x14ac:dyDescent="0.3">
      <c r="A28" s="406" t="s">
        <v>94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</row>
    <row r="29" spans="1:11" s="9" customFormat="1" x14ac:dyDescent="0.3">
      <c r="A29" s="7" t="s">
        <v>1</v>
      </c>
      <c r="B29" s="7" t="s">
        <v>18</v>
      </c>
      <c r="C29" s="7" t="s">
        <v>3</v>
      </c>
      <c r="D29" s="7" t="s">
        <v>4</v>
      </c>
      <c r="E29" s="402" t="s">
        <v>5</v>
      </c>
      <c r="F29" s="403"/>
      <c r="G29" s="403"/>
      <c r="H29" s="404"/>
      <c r="I29" s="8" t="s">
        <v>20</v>
      </c>
      <c r="J29" s="7" t="s">
        <v>7</v>
      </c>
      <c r="K29" s="7" t="s">
        <v>8</v>
      </c>
    </row>
    <row r="30" spans="1:11" s="9" customFormat="1" x14ac:dyDescent="0.3">
      <c r="A30" s="10"/>
      <c r="B30" s="10"/>
      <c r="C30" s="11"/>
      <c r="D30" s="10" t="s">
        <v>19</v>
      </c>
      <c r="E30" s="12" t="s">
        <v>95</v>
      </c>
      <c r="F30" s="98"/>
      <c r="G30" s="12" t="s">
        <v>96</v>
      </c>
      <c r="H30" s="12" t="s">
        <v>192</v>
      </c>
      <c r="I30" s="10" t="s">
        <v>21</v>
      </c>
      <c r="J30" s="10"/>
      <c r="K30" s="89" t="s">
        <v>9</v>
      </c>
    </row>
    <row r="31" spans="1:11" s="14" customFormat="1" x14ac:dyDescent="0.3">
      <c r="A31" s="5"/>
      <c r="B31" s="5"/>
      <c r="C31" s="5"/>
      <c r="D31" s="5"/>
      <c r="E31" s="13" t="s">
        <v>6</v>
      </c>
      <c r="F31" s="99"/>
      <c r="G31" s="5" t="s">
        <v>6</v>
      </c>
      <c r="H31" s="13" t="s">
        <v>6</v>
      </c>
      <c r="I31" s="5"/>
      <c r="J31" s="5"/>
      <c r="K31" s="5"/>
    </row>
    <row r="32" spans="1:11" x14ac:dyDescent="0.3">
      <c r="A32" s="7">
        <v>2</v>
      </c>
      <c r="B32" s="21" t="s">
        <v>282</v>
      </c>
      <c r="C32" s="21" t="s">
        <v>286</v>
      </c>
      <c r="D32" s="21" t="s">
        <v>283</v>
      </c>
      <c r="E32" s="46">
        <v>0</v>
      </c>
      <c r="F32" s="105"/>
      <c r="G32" s="44">
        <v>200000</v>
      </c>
      <c r="H32" s="46">
        <v>0</v>
      </c>
      <c r="I32" s="7" t="s">
        <v>288</v>
      </c>
      <c r="J32" s="21" t="s">
        <v>290</v>
      </c>
      <c r="K32" s="7" t="s">
        <v>32</v>
      </c>
    </row>
    <row r="33" spans="1:11" x14ac:dyDescent="0.3">
      <c r="A33" s="10"/>
      <c r="B33" s="25"/>
      <c r="C33" s="32" t="s">
        <v>287</v>
      </c>
      <c r="D33" s="32" t="s">
        <v>284</v>
      </c>
      <c r="E33" s="47"/>
      <c r="F33" s="103"/>
      <c r="G33" s="18" t="s">
        <v>34</v>
      </c>
      <c r="H33" s="47"/>
      <c r="I33" s="10" t="s">
        <v>16</v>
      </c>
      <c r="J33" s="25" t="s">
        <v>29</v>
      </c>
      <c r="K33" s="10" t="s">
        <v>33</v>
      </c>
    </row>
    <row r="34" spans="1:11" x14ac:dyDescent="0.3">
      <c r="A34" s="5"/>
      <c r="B34" s="23"/>
      <c r="C34" s="23"/>
      <c r="D34" s="23"/>
      <c r="E34" s="45"/>
      <c r="F34" s="104"/>
      <c r="G34" s="23"/>
      <c r="H34" s="45"/>
      <c r="I34" s="5" t="s">
        <v>289</v>
      </c>
      <c r="J34" s="23"/>
      <c r="K34" s="23"/>
    </row>
    <row r="35" spans="1:11" x14ac:dyDescent="0.3">
      <c r="A35" s="7">
        <v>3</v>
      </c>
      <c r="B35" s="21" t="s">
        <v>282</v>
      </c>
      <c r="C35" s="21" t="s">
        <v>286</v>
      </c>
      <c r="D35" s="21" t="s">
        <v>283</v>
      </c>
      <c r="E35" s="46">
        <v>0</v>
      </c>
      <c r="F35" s="105"/>
      <c r="G35" s="44">
        <v>0</v>
      </c>
      <c r="H35" s="269">
        <v>200000</v>
      </c>
      <c r="I35" s="7" t="s">
        <v>288</v>
      </c>
      <c r="J35" s="21" t="s">
        <v>290</v>
      </c>
      <c r="K35" s="7" t="s">
        <v>32</v>
      </c>
    </row>
    <row r="36" spans="1:11" x14ac:dyDescent="0.3">
      <c r="A36" s="10"/>
      <c r="B36" s="25"/>
      <c r="C36" s="32" t="s">
        <v>287</v>
      </c>
      <c r="D36" s="32" t="s">
        <v>298</v>
      </c>
      <c r="E36" s="47"/>
      <c r="F36" s="103"/>
      <c r="G36" s="47"/>
      <c r="H36" s="18" t="s">
        <v>34</v>
      </c>
      <c r="I36" s="10" t="s">
        <v>16</v>
      </c>
      <c r="J36" s="25" t="s">
        <v>29</v>
      </c>
      <c r="K36" s="10" t="s">
        <v>33</v>
      </c>
    </row>
    <row r="37" spans="1:11" x14ac:dyDescent="0.3">
      <c r="A37" s="5"/>
      <c r="B37" s="23"/>
      <c r="C37" s="23"/>
      <c r="D37" s="23" t="s">
        <v>299</v>
      </c>
      <c r="E37" s="45"/>
      <c r="F37" s="104"/>
      <c r="G37" s="23"/>
      <c r="H37" s="45"/>
      <c r="I37" s="5" t="s">
        <v>289</v>
      </c>
      <c r="J37" s="23"/>
      <c r="K37" s="23"/>
    </row>
    <row r="38" spans="1:11" x14ac:dyDescent="0.3">
      <c r="A38" s="7">
        <v>4</v>
      </c>
      <c r="B38" s="21" t="s">
        <v>311</v>
      </c>
      <c r="C38" s="21" t="s">
        <v>196</v>
      </c>
      <c r="D38" s="21" t="s">
        <v>313</v>
      </c>
      <c r="E38" s="43">
        <v>250000</v>
      </c>
      <c r="F38" s="105"/>
      <c r="G38" s="44">
        <v>0</v>
      </c>
      <c r="H38" s="46">
        <v>0</v>
      </c>
      <c r="I38" s="7" t="s">
        <v>318</v>
      </c>
      <c r="J38" s="19" t="s">
        <v>322</v>
      </c>
      <c r="K38" s="265" t="s">
        <v>32</v>
      </c>
    </row>
    <row r="39" spans="1:11" x14ac:dyDescent="0.3">
      <c r="A39" s="10"/>
      <c r="B39" s="25"/>
      <c r="C39" s="25" t="s">
        <v>312</v>
      </c>
      <c r="D39" s="25" t="s">
        <v>314</v>
      </c>
      <c r="E39" s="18" t="s">
        <v>34</v>
      </c>
      <c r="F39" s="103"/>
      <c r="G39" s="47"/>
      <c r="H39" s="47"/>
      <c r="I39" s="10" t="s">
        <v>319</v>
      </c>
      <c r="J39" s="25" t="s">
        <v>323</v>
      </c>
      <c r="K39" s="10" t="s">
        <v>33</v>
      </c>
    </row>
    <row r="40" spans="1:11" x14ac:dyDescent="0.3">
      <c r="A40" s="10"/>
      <c r="B40" s="25"/>
      <c r="C40" s="25"/>
      <c r="D40" s="32" t="s">
        <v>315</v>
      </c>
      <c r="E40" s="31"/>
      <c r="F40" s="103"/>
      <c r="G40" s="25"/>
      <c r="H40" s="31"/>
      <c r="I40" s="10" t="s">
        <v>320</v>
      </c>
      <c r="J40" s="25"/>
      <c r="K40" s="10"/>
    </row>
    <row r="41" spans="1:11" x14ac:dyDescent="0.3">
      <c r="A41" s="10"/>
      <c r="B41" s="25"/>
      <c r="C41" s="25"/>
      <c r="D41" s="25" t="s">
        <v>316</v>
      </c>
      <c r="E41" s="31"/>
      <c r="F41" s="103"/>
      <c r="G41" s="25"/>
      <c r="H41" s="31"/>
      <c r="I41" s="10" t="s">
        <v>321</v>
      </c>
      <c r="J41" s="25"/>
      <c r="K41" s="25"/>
    </row>
    <row r="42" spans="1:11" x14ac:dyDescent="0.3">
      <c r="A42" s="5"/>
      <c r="B42" s="23"/>
      <c r="C42" s="23"/>
      <c r="D42" s="23" t="s">
        <v>317</v>
      </c>
      <c r="E42" s="45"/>
      <c r="F42" s="104"/>
      <c r="G42" s="23"/>
      <c r="H42" s="45"/>
      <c r="I42" s="5" t="s">
        <v>243</v>
      </c>
      <c r="J42" s="23"/>
      <c r="K42" s="23"/>
    </row>
    <row r="43" spans="1:11" x14ac:dyDescent="0.3">
      <c r="A43" s="7">
        <v>5</v>
      </c>
      <c r="B43" s="21" t="s">
        <v>335</v>
      </c>
      <c r="C43" s="21" t="s">
        <v>285</v>
      </c>
      <c r="D43" s="21" t="s">
        <v>325</v>
      </c>
      <c r="E43" s="43">
        <v>95000</v>
      </c>
      <c r="F43" s="105"/>
      <c r="G43" s="46">
        <v>0</v>
      </c>
      <c r="H43" s="46">
        <v>0</v>
      </c>
      <c r="I43" s="7" t="s">
        <v>331</v>
      </c>
      <c r="J43" s="21" t="s">
        <v>201</v>
      </c>
      <c r="K43" s="21" t="s">
        <v>32</v>
      </c>
    </row>
    <row r="44" spans="1:11" x14ac:dyDescent="0.3">
      <c r="A44" s="10"/>
      <c r="B44" s="25"/>
      <c r="C44" s="25" t="s">
        <v>194</v>
      </c>
      <c r="D44" s="32" t="s">
        <v>326</v>
      </c>
      <c r="E44" s="18" t="s">
        <v>34</v>
      </c>
      <c r="F44" s="103"/>
      <c r="G44" s="55"/>
      <c r="H44" s="31"/>
      <c r="I44" s="10" t="s">
        <v>332</v>
      </c>
      <c r="J44" s="25" t="s">
        <v>202</v>
      </c>
      <c r="K44" s="10" t="s">
        <v>33</v>
      </c>
    </row>
    <row r="45" spans="1:11" x14ac:dyDescent="0.3">
      <c r="A45" s="10"/>
      <c r="B45" s="25"/>
      <c r="C45" s="25" t="s">
        <v>324</v>
      </c>
      <c r="D45" s="25" t="s">
        <v>327</v>
      </c>
      <c r="E45" s="47"/>
      <c r="F45" s="103"/>
      <c r="G45" s="47"/>
      <c r="H45" s="47"/>
      <c r="I45" s="10" t="s">
        <v>16</v>
      </c>
      <c r="J45" s="25" t="s">
        <v>334</v>
      </c>
      <c r="K45" s="10"/>
    </row>
    <row r="46" spans="1:11" x14ac:dyDescent="0.3">
      <c r="A46" s="10"/>
      <c r="B46" s="25"/>
      <c r="C46" s="25"/>
      <c r="D46" s="25" t="s">
        <v>328</v>
      </c>
      <c r="E46" s="31"/>
      <c r="F46" s="103"/>
      <c r="G46" s="25"/>
      <c r="H46" s="31"/>
      <c r="I46" s="10" t="s">
        <v>333</v>
      </c>
      <c r="J46" s="25"/>
      <c r="K46" s="25"/>
    </row>
    <row r="47" spans="1:11" x14ac:dyDescent="0.3">
      <c r="A47" s="10"/>
      <c r="B47" s="25"/>
      <c r="C47" s="25"/>
      <c r="D47" s="25" t="s">
        <v>329</v>
      </c>
      <c r="E47" s="31"/>
      <c r="F47" s="103"/>
      <c r="G47" s="25"/>
      <c r="H47" s="31"/>
      <c r="I47" s="10"/>
      <c r="J47" s="25"/>
      <c r="K47" s="25"/>
    </row>
    <row r="48" spans="1:11" x14ac:dyDescent="0.3">
      <c r="A48" s="5"/>
      <c r="B48" s="23"/>
      <c r="C48" s="23"/>
      <c r="D48" s="23" t="s">
        <v>330</v>
      </c>
      <c r="E48" s="45"/>
      <c r="F48" s="104"/>
      <c r="G48" s="23"/>
      <c r="H48" s="45"/>
      <c r="I48" s="5"/>
      <c r="J48" s="23"/>
      <c r="K48" s="23"/>
    </row>
    <row r="49" spans="1:11" x14ac:dyDescent="0.3">
      <c r="A49" s="9"/>
      <c r="B49" s="28"/>
      <c r="C49" s="28"/>
      <c r="D49" s="28"/>
      <c r="E49" s="37"/>
      <c r="F49" s="180"/>
      <c r="G49" s="28"/>
      <c r="H49" s="37"/>
      <c r="I49" s="9"/>
      <c r="J49" s="28"/>
      <c r="K49" s="28"/>
    </row>
    <row r="50" spans="1:11" x14ac:dyDescent="0.3">
      <c r="A50" s="9"/>
      <c r="B50" s="28"/>
      <c r="C50" s="28"/>
      <c r="D50" s="28"/>
      <c r="E50" s="37"/>
      <c r="F50" s="180"/>
      <c r="G50" s="28"/>
      <c r="H50" s="37"/>
      <c r="I50" s="9"/>
      <c r="J50" s="28"/>
      <c r="K50" s="28"/>
    </row>
    <row r="51" spans="1:11" x14ac:dyDescent="0.3">
      <c r="A51" s="9"/>
      <c r="B51" s="28"/>
      <c r="C51" s="28"/>
      <c r="D51" s="28"/>
      <c r="E51" s="37"/>
      <c r="F51" s="180"/>
      <c r="G51" s="28"/>
      <c r="H51" s="37"/>
      <c r="I51" s="9"/>
      <c r="J51" s="28"/>
      <c r="K51" s="28"/>
    </row>
    <row r="52" spans="1:11" x14ac:dyDescent="0.3">
      <c r="A52" s="9"/>
      <c r="B52" s="28"/>
      <c r="C52" s="28"/>
      <c r="D52" s="28"/>
      <c r="E52" s="37"/>
      <c r="F52" s="180"/>
      <c r="G52" s="28"/>
      <c r="H52" s="37"/>
      <c r="I52" s="9"/>
      <c r="J52" s="28"/>
      <c r="K52" s="223">
        <v>19</v>
      </c>
    </row>
    <row r="53" spans="1:11" x14ac:dyDescent="0.3">
      <c r="A53" s="405" t="s">
        <v>93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</row>
    <row r="54" spans="1:11" x14ac:dyDescent="0.3">
      <c r="A54" s="406" t="s">
        <v>94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6"/>
    </row>
    <row r="55" spans="1:11" s="9" customFormat="1" x14ac:dyDescent="0.3">
      <c r="A55" s="7" t="s">
        <v>1</v>
      </c>
      <c r="B55" s="7" t="s">
        <v>18</v>
      </c>
      <c r="C55" s="7" t="s">
        <v>3</v>
      </c>
      <c r="D55" s="7" t="s">
        <v>4</v>
      </c>
      <c r="E55" s="402" t="s">
        <v>5</v>
      </c>
      <c r="F55" s="403"/>
      <c r="G55" s="403"/>
      <c r="H55" s="404"/>
      <c r="I55" s="8" t="s">
        <v>20</v>
      </c>
      <c r="J55" s="7" t="s">
        <v>7</v>
      </c>
      <c r="K55" s="7" t="s">
        <v>8</v>
      </c>
    </row>
    <row r="56" spans="1:11" s="9" customFormat="1" x14ac:dyDescent="0.3">
      <c r="A56" s="10"/>
      <c r="B56" s="10"/>
      <c r="C56" s="11"/>
      <c r="D56" s="10" t="s">
        <v>19</v>
      </c>
      <c r="E56" s="12" t="s">
        <v>95</v>
      </c>
      <c r="F56" s="98"/>
      <c r="G56" s="12" t="s">
        <v>96</v>
      </c>
      <c r="H56" s="12" t="s">
        <v>192</v>
      </c>
      <c r="I56" s="10" t="s">
        <v>21</v>
      </c>
      <c r="J56" s="10"/>
      <c r="K56" s="89" t="s">
        <v>9</v>
      </c>
    </row>
    <row r="57" spans="1:11" s="14" customFormat="1" x14ac:dyDescent="0.3">
      <c r="A57" s="5"/>
      <c r="B57" s="5"/>
      <c r="C57" s="5"/>
      <c r="D57" s="5"/>
      <c r="E57" s="13" t="s">
        <v>6</v>
      </c>
      <c r="F57" s="99"/>
      <c r="G57" s="5" t="s">
        <v>6</v>
      </c>
      <c r="H57" s="13" t="s">
        <v>6</v>
      </c>
      <c r="I57" s="5"/>
      <c r="J57" s="5"/>
      <c r="K57" s="5"/>
    </row>
    <row r="58" spans="1:11" x14ac:dyDescent="0.3">
      <c r="A58" s="7">
        <v>6</v>
      </c>
      <c r="B58" s="21" t="s">
        <v>359</v>
      </c>
      <c r="C58" s="21" t="s">
        <v>196</v>
      </c>
      <c r="D58" s="21" t="s">
        <v>360</v>
      </c>
      <c r="E58" s="46">
        <v>0</v>
      </c>
      <c r="F58" s="105"/>
      <c r="G58" s="44">
        <v>130000</v>
      </c>
      <c r="H58" s="46">
        <v>0</v>
      </c>
      <c r="I58" s="207" t="s">
        <v>366</v>
      </c>
      <c r="J58" s="19" t="s">
        <v>322</v>
      </c>
      <c r="K58" s="265" t="s">
        <v>32</v>
      </c>
    </row>
    <row r="59" spans="1:11" x14ac:dyDescent="0.3">
      <c r="A59" s="10"/>
      <c r="B59" s="25"/>
      <c r="C59" s="25" t="s">
        <v>312</v>
      </c>
      <c r="D59" s="25" t="s">
        <v>361</v>
      </c>
      <c r="E59" s="31"/>
      <c r="F59" s="103"/>
      <c r="G59" s="18" t="s">
        <v>34</v>
      </c>
      <c r="H59" s="31"/>
      <c r="I59" s="89" t="s">
        <v>367</v>
      </c>
      <c r="J59" s="25" t="s">
        <v>323</v>
      </c>
      <c r="K59" s="10" t="s">
        <v>33</v>
      </c>
    </row>
    <row r="60" spans="1:11" x14ac:dyDescent="0.3">
      <c r="A60" s="10"/>
      <c r="B60" s="25"/>
      <c r="C60" s="25"/>
      <c r="D60" s="25" t="s">
        <v>362</v>
      </c>
      <c r="E60" s="31"/>
      <c r="F60" s="103"/>
      <c r="G60" s="25"/>
      <c r="H60" s="31"/>
      <c r="I60" s="10" t="s">
        <v>368</v>
      </c>
      <c r="J60" s="25"/>
      <c r="K60" s="25"/>
    </row>
    <row r="61" spans="1:11" x14ac:dyDescent="0.3">
      <c r="A61" s="10"/>
      <c r="B61" s="25"/>
      <c r="C61" s="25"/>
      <c r="D61" s="25" t="s">
        <v>363</v>
      </c>
      <c r="E61" s="31"/>
      <c r="F61" s="103"/>
      <c r="G61" s="25"/>
      <c r="H61" s="31"/>
      <c r="I61" s="25"/>
      <c r="J61" s="25"/>
      <c r="K61" s="270"/>
    </row>
    <row r="62" spans="1:11" x14ac:dyDescent="0.3">
      <c r="A62" s="10"/>
      <c r="B62" s="25"/>
      <c r="C62" s="25"/>
      <c r="D62" s="25" t="s">
        <v>364</v>
      </c>
      <c r="E62" s="31"/>
      <c r="F62" s="103"/>
      <c r="G62" s="25"/>
      <c r="H62" s="31"/>
      <c r="I62" s="25"/>
      <c r="J62" s="25"/>
      <c r="K62" s="25"/>
    </row>
    <row r="63" spans="1:11" x14ac:dyDescent="0.3">
      <c r="A63" s="5"/>
      <c r="B63" s="23"/>
      <c r="C63" s="23"/>
      <c r="D63" s="23" t="s">
        <v>365</v>
      </c>
      <c r="E63" s="45"/>
      <c r="F63" s="104"/>
      <c r="G63" s="23"/>
      <c r="H63" s="45"/>
      <c r="I63" s="23"/>
      <c r="J63" s="23"/>
      <c r="K63" s="271"/>
    </row>
    <row r="64" spans="1:11" x14ac:dyDescent="0.3">
      <c r="A64" s="7">
        <v>7</v>
      </c>
      <c r="B64" s="21" t="s">
        <v>372</v>
      </c>
      <c r="C64" s="21" t="s">
        <v>373</v>
      </c>
      <c r="D64" s="61" t="s">
        <v>371</v>
      </c>
      <c r="E64" s="46">
        <v>0</v>
      </c>
      <c r="F64" s="105"/>
      <c r="G64" s="46">
        <v>0</v>
      </c>
      <c r="H64" s="43">
        <v>250000</v>
      </c>
      <c r="I64" s="7" t="s">
        <v>376</v>
      </c>
      <c r="J64" s="21" t="s">
        <v>375</v>
      </c>
      <c r="K64" s="265" t="s">
        <v>32</v>
      </c>
    </row>
    <row r="65" spans="1:11" x14ac:dyDescent="0.3">
      <c r="A65" s="10"/>
      <c r="B65" s="25"/>
      <c r="C65" s="25" t="s">
        <v>374</v>
      </c>
      <c r="D65" s="25" t="s">
        <v>369</v>
      </c>
      <c r="E65" s="31"/>
      <c r="F65" s="103"/>
      <c r="G65" s="25"/>
      <c r="H65" s="18" t="s">
        <v>34</v>
      </c>
      <c r="I65" s="10" t="s">
        <v>377</v>
      </c>
      <c r="J65" s="25"/>
      <c r="K65" s="10" t="s">
        <v>33</v>
      </c>
    </row>
    <row r="66" spans="1:11" x14ac:dyDescent="0.3">
      <c r="A66" s="10"/>
      <c r="B66" s="25"/>
      <c r="C66" s="25"/>
      <c r="D66" s="25" t="s">
        <v>328</v>
      </c>
      <c r="E66" s="31"/>
      <c r="F66" s="103"/>
      <c r="G66" s="25"/>
      <c r="H66" s="31"/>
      <c r="I66" s="25"/>
      <c r="J66" s="25"/>
      <c r="K66" s="25"/>
    </row>
    <row r="67" spans="1:11" x14ac:dyDescent="0.3">
      <c r="A67" s="5"/>
      <c r="B67" s="23"/>
      <c r="C67" s="23"/>
      <c r="D67" s="23" t="s">
        <v>370</v>
      </c>
      <c r="E67" s="45"/>
      <c r="F67" s="104"/>
      <c r="G67" s="23"/>
      <c r="H67" s="45"/>
      <c r="I67" s="23"/>
      <c r="J67" s="23"/>
      <c r="K67" s="23"/>
    </row>
    <row r="68" spans="1:11" x14ac:dyDescent="0.3">
      <c r="A68" s="7">
        <v>8</v>
      </c>
      <c r="B68" s="21" t="s">
        <v>1672</v>
      </c>
      <c r="C68" s="21" t="s">
        <v>285</v>
      </c>
      <c r="D68" s="21" t="s">
        <v>1673</v>
      </c>
      <c r="E68" s="46">
        <v>0</v>
      </c>
      <c r="F68" s="105"/>
      <c r="G68" s="46">
        <v>0</v>
      </c>
      <c r="H68" s="43">
        <v>38000</v>
      </c>
      <c r="I68" s="7" t="s">
        <v>331</v>
      </c>
      <c r="J68" s="21" t="s">
        <v>201</v>
      </c>
      <c r="K68" s="21" t="s">
        <v>32</v>
      </c>
    </row>
    <row r="69" spans="1:11" x14ac:dyDescent="0.3">
      <c r="A69" s="10"/>
      <c r="B69" s="25"/>
      <c r="C69" s="25" t="s">
        <v>194</v>
      </c>
      <c r="D69" s="25" t="s">
        <v>1674</v>
      </c>
      <c r="E69" s="31"/>
      <c r="F69" s="103"/>
      <c r="G69" s="25"/>
      <c r="H69" s="18" t="s">
        <v>34</v>
      </c>
      <c r="I69" s="10" t="s">
        <v>332</v>
      </c>
      <c r="J69" s="25" t="s">
        <v>202</v>
      </c>
      <c r="K69" s="10" t="s">
        <v>33</v>
      </c>
    </row>
    <row r="70" spans="1:11" x14ac:dyDescent="0.3">
      <c r="A70" s="10"/>
      <c r="B70" s="25"/>
      <c r="C70" s="25" t="s">
        <v>324</v>
      </c>
      <c r="D70" s="25" t="s">
        <v>1675</v>
      </c>
      <c r="E70" s="31"/>
      <c r="F70" s="103"/>
      <c r="G70" s="25"/>
      <c r="H70" s="31"/>
      <c r="I70" s="10" t="s">
        <v>16</v>
      </c>
      <c r="J70" s="25" t="s">
        <v>334</v>
      </c>
      <c r="K70" s="10"/>
    </row>
    <row r="71" spans="1:11" x14ac:dyDescent="0.3">
      <c r="A71" s="5"/>
      <c r="B71" s="23"/>
      <c r="C71" s="23"/>
      <c r="D71" s="23" t="s">
        <v>1676</v>
      </c>
      <c r="E71" s="45"/>
      <c r="F71" s="104"/>
      <c r="G71" s="23"/>
      <c r="H71" s="45"/>
      <c r="I71" s="5" t="s">
        <v>333</v>
      </c>
      <c r="J71" s="23"/>
      <c r="K71" s="23"/>
    </row>
    <row r="72" spans="1:11" x14ac:dyDescent="0.3">
      <c r="A72" s="7">
        <v>9</v>
      </c>
      <c r="B72" s="21" t="s">
        <v>378</v>
      </c>
      <c r="C72" s="19" t="s">
        <v>193</v>
      </c>
      <c r="D72" s="21" t="s">
        <v>379</v>
      </c>
      <c r="E72" s="43">
        <v>400000</v>
      </c>
      <c r="F72" s="105"/>
      <c r="G72" s="46">
        <v>0</v>
      </c>
      <c r="H72" s="46">
        <v>0</v>
      </c>
      <c r="I72" s="7" t="s">
        <v>199</v>
      </c>
      <c r="J72" s="19" t="s">
        <v>201</v>
      </c>
      <c r="K72" s="7" t="s">
        <v>32</v>
      </c>
    </row>
    <row r="73" spans="1:11" x14ac:dyDescent="0.3">
      <c r="A73" s="10"/>
      <c r="B73" s="25"/>
      <c r="C73" s="16" t="s">
        <v>194</v>
      </c>
      <c r="D73" s="25" t="s">
        <v>380</v>
      </c>
      <c r="E73" s="18" t="s">
        <v>34</v>
      </c>
      <c r="F73" s="103"/>
      <c r="G73" s="25"/>
      <c r="H73" s="31"/>
      <c r="I73" s="10" t="s">
        <v>16</v>
      </c>
      <c r="J73" s="16" t="s">
        <v>202</v>
      </c>
      <c r="K73" s="10" t="s">
        <v>33</v>
      </c>
    </row>
    <row r="74" spans="1:11" x14ac:dyDescent="0.3">
      <c r="A74" s="10"/>
      <c r="B74" s="25"/>
      <c r="C74" s="16" t="s">
        <v>195</v>
      </c>
      <c r="D74" s="25" t="s">
        <v>381</v>
      </c>
      <c r="E74" s="31"/>
      <c r="F74" s="103"/>
      <c r="G74" s="25"/>
      <c r="H74" s="31"/>
      <c r="I74" s="10" t="s">
        <v>385</v>
      </c>
      <c r="J74" s="16" t="s">
        <v>203</v>
      </c>
      <c r="K74" s="10"/>
    </row>
    <row r="75" spans="1:11" x14ac:dyDescent="0.3">
      <c r="A75" s="10"/>
      <c r="B75" s="25"/>
      <c r="C75" s="16" t="s">
        <v>196</v>
      </c>
      <c r="D75" s="25" t="s">
        <v>382</v>
      </c>
      <c r="E75" s="31"/>
      <c r="F75" s="103"/>
      <c r="G75" s="25"/>
      <c r="H75" s="31"/>
      <c r="I75" s="25"/>
      <c r="J75" s="25"/>
      <c r="K75" s="25"/>
    </row>
    <row r="76" spans="1:11" x14ac:dyDescent="0.3">
      <c r="A76" s="10"/>
      <c r="B76" s="25"/>
      <c r="C76" s="16" t="s">
        <v>197</v>
      </c>
      <c r="D76" s="25" t="s">
        <v>383</v>
      </c>
      <c r="E76" s="31"/>
      <c r="F76" s="103"/>
      <c r="G76" s="25"/>
      <c r="H76" s="31"/>
      <c r="I76" s="25"/>
      <c r="J76" s="25"/>
      <c r="K76" s="25"/>
    </row>
    <row r="77" spans="1:11" x14ac:dyDescent="0.3">
      <c r="A77" s="5"/>
      <c r="B77" s="23"/>
      <c r="C77" s="20" t="s">
        <v>198</v>
      </c>
      <c r="D77" s="23" t="s">
        <v>384</v>
      </c>
      <c r="E77" s="45"/>
      <c r="F77" s="104"/>
      <c r="G77" s="23"/>
      <c r="H77" s="45"/>
      <c r="I77" s="23"/>
      <c r="J77" s="23"/>
      <c r="K77" s="23"/>
    </row>
    <row r="78" spans="1:11" x14ac:dyDescent="0.3">
      <c r="A78" s="26"/>
      <c r="B78" s="27"/>
      <c r="C78" s="27"/>
      <c r="D78" s="27"/>
      <c r="E78" s="52"/>
      <c r="F78" s="184"/>
      <c r="G78" s="27"/>
      <c r="H78" s="52"/>
      <c r="I78" s="27"/>
      <c r="J78" s="27"/>
      <c r="K78" s="223">
        <v>20</v>
      </c>
    </row>
    <row r="79" spans="1:11" x14ac:dyDescent="0.3">
      <c r="A79" s="405" t="s">
        <v>93</v>
      </c>
      <c r="B79" s="405"/>
      <c r="C79" s="405"/>
      <c r="D79" s="405"/>
      <c r="E79" s="405"/>
      <c r="F79" s="405"/>
      <c r="G79" s="405"/>
      <c r="H79" s="405"/>
      <c r="I79" s="405"/>
      <c r="J79" s="405"/>
      <c r="K79" s="405"/>
    </row>
    <row r="80" spans="1:11" x14ac:dyDescent="0.3">
      <c r="A80" s="406" t="s">
        <v>94</v>
      </c>
      <c r="B80" s="406"/>
      <c r="C80" s="406"/>
      <c r="D80" s="406"/>
      <c r="E80" s="406"/>
      <c r="F80" s="406"/>
      <c r="G80" s="406"/>
      <c r="H80" s="406"/>
      <c r="I80" s="406"/>
      <c r="J80" s="406"/>
      <c r="K80" s="406"/>
    </row>
    <row r="81" spans="1:11" s="9" customFormat="1" x14ac:dyDescent="0.3">
      <c r="A81" s="7" t="s">
        <v>1</v>
      </c>
      <c r="B81" s="7" t="s">
        <v>18</v>
      </c>
      <c r="C81" s="7" t="s">
        <v>3</v>
      </c>
      <c r="D81" s="7" t="s">
        <v>4</v>
      </c>
      <c r="E81" s="402" t="s">
        <v>5</v>
      </c>
      <c r="F81" s="403"/>
      <c r="G81" s="403"/>
      <c r="H81" s="404"/>
      <c r="I81" s="8" t="s">
        <v>20</v>
      </c>
      <c r="J81" s="7" t="s">
        <v>7</v>
      </c>
      <c r="K81" s="7" t="s">
        <v>8</v>
      </c>
    </row>
    <row r="82" spans="1:11" s="9" customFormat="1" x14ac:dyDescent="0.3">
      <c r="A82" s="10"/>
      <c r="B82" s="10"/>
      <c r="C82" s="11"/>
      <c r="D82" s="10" t="s">
        <v>19</v>
      </c>
      <c r="E82" s="12" t="s">
        <v>95</v>
      </c>
      <c r="F82" s="98"/>
      <c r="G82" s="12" t="s">
        <v>96</v>
      </c>
      <c r="H82" s="12" t="s">
        <v>192</v>
      </c>
      <c r="I82" s="10" t="s">
        <v>21</v>
      </c>
      <c r="J82" s="10"/>
      <c r="K82" s="89" t="s">
        <v>9</v>
      </c>
    </row>
    <row r="83" spans="1:11" s="14" customFormat="1" x14ac:dyDescent="0.3">
      <c r="A83" s="5"/>
      <c r="B83" s="5"/>
      <c r="C83" s="5"/>
      <c r="D83" s="5"/>
      <c r="E83" s="13" t="s">
        <v>6</v>
      </c>
      <c r="F83" s="99"/>
      <c r="G83" s="5" t="s">
        <v>6</v>
      </c>
      <c r="H83" s="13" t="s">
        <v>6</v>
      </c>
      <c r="I83" s="5"/>
      <c r="J83" s="5"/>
      <c r="K83" s="5"/>
    </row>
    <row r="84" spans="1:11" x14ac:dyDescent="0.3">
      <c r="A84" s="7">
        <v>10</v>
      </c>
      <c r="B84" s="21" t="s">
        <v>420</v>
      </c>
      <c r="C84" s="21" t="s">
        <v>193</v>
      </c>
      <c r="D84" s="21" t="s">
        <v>421</v>
      </c>
      <c r="E84" s="46">
        <v>0</v>
      </c>
      <c r="F84" s="105"/>
      <c r="G84" s="46">
        <v>0</v>
      </c>
      <c r="H84" s="43">
        <v>200000</v>
      </c>
      <c r="I84" s="7" t="s">
        <v>423</v>
      </c>
      <c r="J84" s="19" t="s">
        <v>201</v>
      </c>
      <c r="K84" s="7" t="s">
        <v>32</v>
      </c>
    </row>
    <row r="85" spans="1:11" x14ac:dyDescent="0.3">
      <c r="A85" s="10"/>
      <c r="B85" s="25"/>
      <c r="C85" s="25" t="s">
        <v>194</v>
      </c>
      <c r="D85" s="25" t="s">
        <v>422</v>
      </c>
      <c r="E85" s="31"/>
      <c r="F85" s="103"/>
      <c r="G85" s="25"/>
      <c r="H85" s="18" t="s">
        <v>34</v>
      </c>
      <c r="I85" s="10" t="s">
        <v>424</v>
      </c>
      <c r="J85" s="16" t="s">
        <v>202</v>
      </c>
      <c r="K85" s="10" t="s">
        <v>33</v>
      </c>
    </row>
    <row r="86" spans="1:11" x14ac:dyDescent="0.3">
      <c r="A86" s="10"/>
      <c r="B86" s="25"/>
      <c r="C86" s="25" t="s">
        <v>195</v>
      </c>
      <c r="D86" s="25"/>
      <c r="E86" s="31"/>
      <c r="F86" s="103"/>
      <c r="G86" s="25"/>
      <c r="H86" s="31"/>
      <c r="I86" s="10" t="s">
        <v>16</v>
      </c>
      <c r="J86" s="16" t="s">
        <v>419</v>
      </c>
      <c r="K86" s="10"/>
    </row>
    <row r="87" spans="1:11" x14ac:dyDescent="0.3">
      <c r="A87" s="5"/>
      <c r="B87" s="23"/>
      <c r="C87" s="23"/>
      <c r="D87" s="23"/>
      <c r="E87" s="45"/>
      <c r="F87" s="104"/>
      <c r="G87" s="23"/>
      <c r="H87" s="45"/>
      <c r="I87" s="5" t="s">
        <v>425</v>
      </c>
      <c r="J87" s="23"/>
      <c r="K87" s="23"/>
    </row>
    <row r="88" spans="1:11" x14ac:dyDescent="0.3">
      <c r="A88" s="7">
        <v>11</v>
      </c>
      <c r="B88" s="21" t="s">
        <v>435</v>
      </c>
      <c r="C88" s="21" t="s">
        <v>285</v>
      </c>
      <c r="D88" s="21" t="s">
        <v>436</v>
      </c>
      <c r="E88" s="43">
        <v>350000</v>
      </c>
      <c r="F88" s="105"/>
      <c r="G88" s="46">
        <v>0</v>
      </c>
      <c r="H88" s="46">
        <v>0</v>
      </c>
      <c r="I88" s="7" t="s">
        <v>331</v>
      </c>
      <c r="J88" s="21" t="s">
        <v>201</v>
      </c>
      <c r="K88" s="21" t="s">
        <v>32</v>
      </c>
    </row>
    <row r="89" spans="1:11" x14ac:dyDescent="0.3">
      <c r="A89" s="10"/>
      <c r="B89" s="25"/>
      <c r="C89" s="25" t="s">
        <v>194</v>
      </c>
      <c r="D89" s="25" t="s">
        <v>437</v>
      </c>
      <c r="E89" s="18" t="s">
        <v>34</v>
      </c>
      <c r="F89" s="103"/>
      <c r="G89" s="25"/>
      <c r="H89" s="31"/>
      <c r="I89" s="10" t="s">
        <v>332</v>
      </c>
      <c r="J89" s="25" t="s">
        <v>202</v>
      </c>
      <c r="K89" s="10" t="s">
        <v>33</v>
      </c>
    </row>
    <row r="90" spans="1:11" x14ac:dyDescent="0.3">
      <c r="A90" s="10"/>
      <c r="B90" s="25"/>
      <c r="C90" s="25" t="s">
        <v>324</v>
      </c>
      <c r="D90" s="25" t="s">
        <v>438</v>
      </c>
      <c r="E90" s="31"/>
      <c r="F90" s="103"/>
      <c r="G90" s="25"/>
      <c r="H90" s="31"/>
      <c r="I90" s="10" t="s">
        <v>16</v>
      </c>
      <c r="J90" s="25" t="s">
        <v>441</v>
      </c>
      <c r="K90" s="10"/>
    </row>
    <row r="91" spans="1:11" x14ac:dyDescent="0.3">
      <c r="A91" s="10"/>
      <c r="B91" s="25"/>
      <c r="C91" s="25"/>
      <c r="D91" s="25" t="s">
        <v>439</v>
      </c>
      <c r="E91" s="31"/>
      <c r="F91" s="103"/>
      <c r="G91" s="25"/>
      <c r="H91" s="31"/>
      <c r="I91" s="10" t="s">
        <v>333</v>
      </c>
      <c r="J91" s="25"/>
      <c r="K91" s="25"/>
    </row>
    <row r="92" spans="1:11" x14ac:dyDescent="0.3">
      <c r="A92" s="5"/>
      <c r="B92" s="23"/>
      <c r="C92" s="23"/>
      <c r="D92" s="23" t="s">
        <v>440</v>
      </c>
      <c r="E92" s="45"/>
      <c r="F92" s="104"/>
      <c r="G92" s="23"/>
      <c r="H92" s="45"/>
      <c r="I92" s="23"/>
      <c r="J92" s="23"/>
      <c r="K92" s="23"/>
    </row>
    <row r="93" spans="1:11" x14ac:dyDescent="0.3">
      <c r="A93" s="7">
        <v>12</v>
      </c>
      <c r="B93" s="21" t="s">
        <v>449</v>
      </c>
      <c r="C93" s="19" t="s">
        <v>193</v>
      </c>
      <c r="D93" s="30" t="s">
        <v>450</v>
      </c>
      <c r="E93" s="46">
        <v>0</v>
      </c>
      <c r="F93" s="105"/>
      <c r="G93" s="44">
        <v>350000</v>
      </c>
      <c r="H93" s="46">
        <v>0</v>
      </c>
      <c r="I93" s="7" t="s">
        <v>199</v>
      </c>
      <c r="J93" s="19" t="s">
        <v>201</v>
      </c>
      <c r="K93" s="7" t="s">
        <v>32</v>
      </c>
    </row>
    <row r="94" spans="1:11" x14ac:dyDescent="0.3">
      <c r="A94" s="10"/>
      <c r="B94" s="25"/>
      <c r="C94" s="16" t="s">
        <v>194</v>
      </c>
      <c r="D94" s="25" t="s">
        <v>451</v>
      </c>
      <c r="E94" s="31"/>
      <c r="F94" s="103"/>
      <c r="G94" s="18" t="s">
        <v>34</v>
      </c>
      <c r="H94" s="31"/>
      <c r="I94" s="10" t="s">
        <v>16</v>
      </c>
      <c r="J94" s="16" t="s">
        <v>202</v>
      </c>
      <c r="K94" s="10" t="s">
        <v>33</v>
      </c>
    </row>
    <row r="95" spans="1:11" x14ac:dyDescent="0.3">
      <c r="A95" s="10"/>
      <c r="B95" s="25"/>
      <c r="C95" s="16" t="s">
        <v>195</v>
      </c>
      <c r="D95" s="25" t="s">
        <v>452</v>
      </c>
      <c r="E95" s="31"/>
      <c r="F95" s="103"/>
      <c r="G95" s="25"/>
      <c r="H95" s="31"/>
      <c r="I95" s="10" t="s">
        <v>456</v>
      </c>
      <c r="J95" s="16" t="s">
        <v>448</v>
      </c>
      <c r="K95" s="10"/>
    </row>
    <row r="96" spans="1:11" x14ac:dyDescent="0.3">
      <c r="A96" s="10"/>
      <c r="B96" s="25"/>
      <c r="C96" s="16" t="s">
        <v>196</v>
      </c>
      <c r="D96" s="41" t="s">
        <v>453</v>
      </c>
      <c r="E96" s="31"/>
      <c r="F96" s="103"/>
      <c r="G96" s="25"/>
      <c r="H96" s="31"/>
      <c r="I96" s="25"/>
      <c r="J96" s="25"/>
      <c r="K96" s="25"/>
    </row>
    <row r="97" spans="1:11" x14ac:dyDescent="0.3">
      <c r="A97" s="10"/>
      <c r="B97" s="25"/>
      <c r="C97" s="16" t="s">
        <v>197</v>
      </c>
      <c r="D97" s="25" t="s">
        <v>454</v>
      </c>
      <c r="E97" s="31"/>
      <c r="F97" s="103"/>
      <c r="G97" s="25"/>
      <c r="H97" s="31"/>
      <c r="I97" s="25"/>
      <c r="J97" s="25"/>
      <c r="K97" s="25"/>
    </row>
    <row r="98" spans="1:11" x14ac:dyDescent="0.3">
      <c r="A98" s="5"/>
      <c r="B98" s="23"/>
      <c r="C98" s="20" t="s">
        <v>198</v>
      </c>
      <c r="D98" s="23" t="s">
        <v>455</v>
      </c>
      <c r="E98" s="45"/>
      <c r="F98" s="104"/>
      <c r="G98" s="23"/>
      <c r="H98" s="45"/>
      <c r="I98" s="23"/>
      <c r="J98" s="23"/>
      <c r="K98" s="23"/>
    </row>
    <row r="99" spans="1:11" x14ac:dyDescent="0.3">
      <c r="A99" s="7">
        <v>13</v>
      </c>
      <c r="B99" s="21" t="s">
        <v>498</v>
      </c>
      <c r="C99" s="21" t="s">
        <v>285</v>
      </c>
      <c r="D99" s="21" t="s">
        <v>499</v>
      </c>
      <c r="E99" s="43">
        <v>200000</v>
      </c>
      <c r="F99" s="105"/>
      <c r="G99" s="46">
        <v>0</v>
      </c>
      <c r="H99" s="46">
        <v>0</v>
      </c>
      <c r="I99" s="7" t="s">
        <v>331</v>
      </c>
      <c r="J99" s="21" t="s">
        <v>201</v>
      </c>
      <c r="K99" s="21" t="s">
        <v>32</v>
      </c>
    </row>
    <row r="100" spans="1:11" x14ac:dyDescent="0.3">
      <c r="A100" s="10"/>
      <c r="B100" s="25"/>
      <c r="C100" s="25" t="s">
        <v>194</v>
      </c>
      <c r="D100" s="32" t="s">
        <v>500</v>
      </c>
      <c r="E100" s="18" t="s">
        <v>34</v>
      </c>
      <c r="F100" s="103"/>
      <c r="G100" s="25"/>
      <c r="H100" s="31"/>
      <c r="I100" s="10" t="s">
        <v>332</v>
      </c>
      <c r="J100" s="25" t="s">
        <v>202</v>
      </c>
      <c r="K100" s="10" t="s">
        <v>33</v>
      </c>
    </row>
    <row r="101" spans="1:11" x14ac:dyDescent="0.3">
      <c r="A101" s="10"/>
      <c r="B101" s="25"/>
      <c r="C101" s="25" t="s">
        <v>324</v>
      </c>
      <c r="D101" s="264" t="s">
        <v>501</v>
      </c>
      <c r="E101" s="31"/>
      <c r="F101" s="103"/>
      <c r="G101" s="25"/>
      <c r="H101" s="31"/>
      <c r="I101" s="10" t="s">
        <v>16</v>
      </c>
      <c r="J101" s="25" t="s">
        <v>503</v>
      </c>
      <c r="K101" s="10"/>
    </row>
    <row r="102" spans="1:11" x14ac:dyDescent="0.3">
      <c r="A102" s="5"/>
      <c r="B102" s="23"/>
      <c r="C102" s="23"/>
      <c r="D102" s="278" t="s">
        <v>502</v>
      </c>
      <c r="E102" s="45"/>
      <c r="F102" s="104"/>
      <c r="G102" s="23"/>
      <c r="H102" s="45"/>
      <c r="I102" s="5" t="s">
        <v>333</v>
      </c>
      <c r="J102" s="23"/>
      <c r="K102" s="23"/>
    </row>
    <row r="103" spans="1:11" x14ac:dyDescent="0.3">
      <c r="A103" s="82"/>
      <c r="B103" s="28"/>
      <c r="C103" s="28"/>
      <c r="D103" s="28"/>
      <c r="E103" s="37"/>
      <c r="F103" s="180"/>
      <c r="G103" s="37"/>
      <c r="H103" s="37"/>
      <c r="I103" s="28"/>
      <c r="J103" s="28"/>
      <c r="K103" s="28"/>
    </row>
    <row r="104" spans="1:11" x14ac:dyDescent="0.3">
      <c r="A104" s="82"/>
      <c r="B104" s="28"/>
      <c r="C104" s="28"/>
      <c r="D104" s="28"/>
      <c r="E104" s="37"/>
      <c r="F104" s="180"/>
      <c r="G104" s="37"/>
      <c r="H104" s="37"/>
      <c r="I104" s="28"/>
      <c r="J104" s="28"/>
      <c r="K104" s="223">
        <v>21</v>
      </c>
    </row>
    <row r="105" spans="1:11" x14ac:dyDescent="0.3">
      <c r="A105" s="405" t="s">
        <v>93</v>
      </c>
      <c r="B105" s="405"/>
      <c r="C105" s="405"/>
      <c r="D105" s="405"/>
      <c r="E105" s="405"/>
      <c r="F105" s="405"/>
      <c r="G105" s="405"/>
      <c r="H105" s="405"/>
      <c r="I105" s="405"/>
      <c r="J105" s="405"/>
      <c r="K105" s="405"/>
    </row>
    <row r="106" spans="1:11" x14ac:dyDescent="0.3">
      <c r="A106" s="406" t="s">
        <v>94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</row>
    <row r="107" spans="1:11" s="9" customFormat="1" x14ac:dyDescent="0.3">
      <c r="A107" s="7" t="s">
        <v>1</v>
      </c>
      <c r="B107" s="7" t="s">
        <v>18</v>
      </c>
      <c r="C107" s="7" t="s">
        <v>3</v>
      </c>
      <c r="D107" s="7" t="s">
        <v>4</v>
      </c>
      <c r="E107" s="402" t="s">
        <v>5</v>
      </c>
      <c r="F107" s="403"/>
      <c r="G107" s="403"/>
      <c r="H107" s="404"/>
      <c r="I107" s="8" t="s">
        <v>20</v>
      </c>
      <c r="J107" s="7" t="s">
        <v>7</v>
      </c>
      <c r="K107" s="7" t="s">
        <v>8</v>
      </c>
    </row>
    <row r="108" spans="1:11" s="9" customFormat="1" x14ac:dyDescent="0.3">
      <c r="A108" s="10"/>
      <c r="B108" s="10"/>
      <c r="C108" s="11"/>
      <c r="D108" s="10" t="s">
        <v>19</v>
      </c>
      <c r="E108" s="12" t="s">
        <v>95</v>
      </c>
      <c r="F108" s="98"/>
      <c r="G108" s="12" t="s">
        <v>96</v>
      </c>
      <c r="H108" s="12" t="s">
        <v>192</v>
      </c>
      <c r="I108" s="10" t="s">
        <v>21</v>
      </c>
      <c r="J108" s="10"/>
      <c r="K108" s="89" t="s">
        <v>9</v>
      </c>
    </row>
    <row r="109" spans="1:11" s="14" customFormat="1" x14ac:dyDescent="0.3">
      <c r="A109" s="5"/>
      <c r="B109" s="5"/>
      <c r="C109" s="5"/>
      <c r="D109" s="5"/>
      <c r="E109" s="13" t="s">
        <v>6</v>
      </c>
      <c r="F109" s="99"/>
      <c r="G109" s="5" t="s">
        <v>6</v>
      </c>
      <c r="H109" s="13" t="s">
        <v>6</v>
      </c>
      <c r="I109" s="5"/>
      <c r="J109" s="5"/>
      <c r="K109" s="5"/>
    </row>
    <row r="110" spans="1:11" x14ac:dyDescent="0.3">
      <c r="A110" s="57">
        <v>14</v>
      </c>
      <c r="B110" s="21" t="s">
        <v>518</v>
      </c>
      <c r="C110" s="21" t="s">
        <v>286</v>
      </c>
      <c r="D110" s="21" t="s">
        <v>519</v>
      </c>
      <c r="E110" s="46">
        <v>0</v>
      </c>
      <c r="F110" s="105"/>
      <c r="G110" s="43">
        <v>150000</v>
      </c>
      <c r="H110" s="46">
        <v>0</v>
      </c>
      <c r="I110" s="14" t="s">
        <v>288</v>
      </c>
      <c r="J110" s="21" t="s">
        <v>290</v>
      </c>
      <c r="K110" s="7" t="s">
        <v>32</v>
      </c>
    </row>
    <row r="111" spans="1:11" x14ac:dyDescent="0.3">
      <c r="A111" s="15"/>
      <c r="B111" s="25"/>
      <c r="C111" s="32" t="s">
        <v>287</v>
      </c>
      <c r="D111" s="25" t="s">
        <v>520</v>
      </c>
      <c r="E111" s="31"/>
      <c r="F111" s="103"/>
      <c r="G111" s="18" t="s">
        <v>34</v>
      </c>
      <c r="H111" s="31"/>
      <c r="I111" s="14" t="s">
        <v>16</v>
      </c>
      <c r="J111" s="25" t="s">
        <v>29</v>
      </c>
      <c r="K111" s="10" t="s">
        <v>33</v>
      </c>
    </row>
    <row r="112" spans="1:11" x14ac:dyDescent="0.3">
      <c r="A112" s="15"/>
      <c r="B112" s="25"/>
      <c r="C112" s="25"/>
      <c r="D112" s="25" t="s">
        <v>521</v>
      </c>
      <c r="E112" s="31"/>
      <c r="F112" s="103"/>
      <c r="G112" s="31"/>
      <c r="H112" s="31"/>
      <c r="I112" s="10" t="s">
        <v>289</v>
      </c>
      <c r="J112" s="25"/>
      <c r="K112" s="25"/>
    </row>
    <row r="113" spans="1:11" x14ac:dyDescent="0.3">
      <c r="A113" s="50"/>
      <c r="B113" s="23"/>
      <c r="C113" s="23"/>
      <c r="D113" s="23" t="s">
        <v>522</v>
      </c>
      <c r="E113" s="45"/>
      <c r="F113" s="104"/>
      <c r="G113" s="45"/>
      <c r="H113" s="45"/>
      <c r="I113" s="23"/>
      <c r="J113" s="23"/>
      <c r="K113" s="23"/>
    </row>
    <row r="114" spans="1:11" x14ac:dyDescent="0.3">
      <c r="A114" s="7">
        <v>15</v>
      </c>
      <c r="B114" s="21" t="s">
        <v>531</v>
      </c>
      <c r="C114" s="281" t="s">
        <v>196</v>
      </c>
      <c r="D114" s="21" t="s">
        <v>532</v>
      </c>
      <c r="E114" s="46">
        <v>0</v>
      </c>
      <c r="F114" s="105"/>
      <c r="G114" s="46">
        <v>0</v>
      </c>
      <c r="H114" s="43">
        <v>482000</v>
      </c>
      <c r="I114" s="207" t="s">
        <v>366</v>
      </c>
      <c r="J114" s="19" t="s">
        <v>322</v>
      </c>
      <c r="K114" s="265" t="s">
        <v>32</v>
      </c>
    </row>
    <row r="115" spans="1:11" x14ac:dyDescent="0.3">
      <c r="A115" s="10"/>
      <c r="B115" s="25"/>
      <c r="C115" s="25" t="s">
        <v>312</v>
      </c>
      <c r="D115" s="25" t="s">
        <v>536</v>
      </c>
      <c r="E115" s="31"/>
      <c r="F115" s="103"/>
      <c r="G115" s="25"/>
      <c r="H115" s="18" t="s">
        <v>34</v>
      </c>
      <c r="I115" s="89" t="s">
        <v>367</v>
      </c>
      <c r="J115" s="25" t="s">
        <v>323</v>
      </c>
      <c r="K115" s="10" t="s">
        <v>33</v>
      </c>
    </row>
    <row r="116" spans="1:11" x14ac:dyDescent="0.3">
      <c r="A116" s="10"/>
      <c r="B116" s="25"/>
      <c r="C116" s="25"/>
      <c r="D116" s="25" t="s">
        <v>381</v>
      </c>
      <c r="E116" s="31"/>
      <c r="F116" s="103"/>
      <c r="G116" s="25"/>
      <c r="H116" s="31"/>
      <c r="I116" s="10" t="s">
        <v>385</v>
      </c>
      <c r="J116" s="25"/>
      <c r="K116" s="25"/>
    </row>
    <row r="117" spans="1:11" x14ac:dyDescent="0.3">
      <c r="A117" s="10"/>
      <c r="B117" s="25"/>
      <c r="C117" s="25"/>
      <c r="D117" s="25" t="s">
        <v>533</v>
      </c>
      <c r="E117" s="31"/>
      <c r="F117" s="103"/>
      <c r="G117" s="25"/>
      <c r="H117" s="31"/>
      <c r="I117" s="25"/>
      <c r="J117" s="25"/>
      <c r="K117" s="25"/>
    </row>
    <row r="118" spans="1:11" x14ac:dyDescent="0.3">
      <c r="A118" s="10"/>
      <c r="B118" s="25"/>
      <c r="C118" s="25"/>
      <c r="D118" s="25" t="s">
        <v>534</v>
      </c>
      <c r="E118" s="31"/>
      <c r="F118" s="103"/>
      <c r="G118" s="25"/>
      <c r="H118" s="31"/>
      <c r="I118" s="25"/>
      <c r="J118" s="25"/>
      <c r="K118" s="25"/>
    </row>
    <row r="119" spans="1:11" x14ac:dyDescent="0.3">
      <c r="A119" s="5"/>
      <c r="B119" s="23"/>
      <c r="C119" s="23"/>
      <c r="D119" s="23" t="s">
        <v>535</v>
      </c>
      <c r="E119" s="45"/>
      <c r="F119" s="104"/>
      <c r="G119" s="23"/>
      <c r="H119" s="45"/>
      <c r="I119" s="23"/>
      <c r="J119" s="23"/>
      <c r="K119" s="23"/>
    </row>
    <row r="120" spans="1:11" x14ac:dyDescent="0.3">
      <c r="A120" s="7">
        <v>16</v>
      </c>
      <c r="B120" s="21" t="s">
        <v>537</v>
      </c>
      <c r="C120" s="21" t="s">
        <v>193</v>
      </c>
      <c r="D120" s="21" t="s">
        <v>538</v>
      </c>
      <c r="E120" s="46">
        <v>0</v>
      </c>
      <c r="F120" s="105"/>
      <c r="G120" s="46">
        <v>0</v>
      </c>
      <c r="H120" s="43">
        <v>730000</v>
      </c>
      <c r="I120" s="7" t="s">
        <v>423</v>
      </c>
      <c r="J120" s="19" t="s">
        <v>201</v>
      </c>
      <c r="K120" s="7" t="s">
        <v>32</v>
      </c>
    </row>
    <row r="121" spans="1:11" x14ac:dyDescent="0.3">
      <c r="A121" s="10"/>
      <c r="B121" s="25"/>
      <c r="C121" s="25" t="s">
        <v>194</v>
      </c>
      <c r="D121" s="25" t="s">
        <v>539</v>
      </c>
      <c r="E121" s="31"/>
      <c r="F121" s="103"/>
      <c r="G121" s="25"/>
      <c r="H121" s="18" t="s">
        <v>34</v>
      </c>
      <c r="I121" s="10" t="s">
        <v>424</v>
      </c>
      <c r="J121" s="16" t="s">
        <v>202</v>
      </c>
      <c r="K121" s="10" t="s">
        <v>33</v>
      </c>
    </row>
    <row r="122" spans="1:11" x14ac:dyDescent="0.3">
      <c r="A122" s="10"/>
      <c r="B122" s="25"/>
      <c r="C122" s="25" t="s">
        <v>195</v>
      </c>
      <c r="D122" s="25" t="s">
        <v>540</v>
      </c>
      <c r="E122" s="31"/>
      <c r="F122" s="103"/>
      <c r="G122" s="25"/>
      <c r="H122" s="31"/>
      <c r="I122" s="10" t="s">
        <v>16</v>
      </c>
      <c r="J122" s="16" t="s">
        <v>419</v>
      </c>
      <c r="K122" s="10"/>
    </row>
    <row r="123" spans="1:11" x14ac:dyDescent="0.3">
      <c r="A123" s="5"/>
      <c r="B123" s="23"/>
      <c r="C123" s="23"/>
      <c r="D123" s="208" t="s">
        <v>541</v>
      </c>
      <c r="E123" s="45"/>
      <c r="F123" s="104"/>
      <c r="G123" s="23"/>
      <c r="H123" s="45"/>
      <c r="I123" s="5" t="s">
        <v>425</v>
      </c>
      <c r="J123" s="23"/>
      <c r="K123" s="23"/>
    </row>
    <row r="124" spans="1:11" x14ac:dyDescent="0.3">
      <c r="A124" s="7">
        <v>17</v>
      </c>
      <c r="B124" s="21" t="s">
        <v>556</v>
      </c>
      <c r="C124" s="21" t="s">
        <v>286</v>
      </c>
      <c r="D124" s="21" t="s">
        <v>557</v>
      </c>
      <c r="E124" s="43">
        <v>650000</v>
      </c>
      <c r="F124" s="105"/>
      <c r="G124" s="46">
        <v>0</v>
      </c>
      <c r="H124" s="46">
        <v>0</v>
      </c>
      <c r="I124" s="69" t="s">
        <v>563</v>
      </c>
      <c r="J124" s="61" t="s">
        <v>290</v>
      </c>
      <c r="K124" s="7" t="s">
        <v>32</v>
      </c>
    </row>
    <row r="125" spans="1:11" x14ac:dyDescent="0.3">
      <c r="A125" s="10"/>
      <c r="B125" s="25"/>
      <c r="C125" s="32" t="s">
        <v>287</v>
      </c>
      <c r="D125" s="32" t="s">
        <v>558</v>
      </c>
      <c r="E125" s="18" t="s">
        <v>34</v>
      </c>
      <c r="F125" s="103"/>
      <c r="G125" s="25"/>
      <c r="H125" s="31"/>
      <c r="I125" s="10" t="s">
        <v>16</v>
      </c>
      <c r="J125" s="25" t="s">
        <v>29</v>
      </c>
      <c r="K125" s="10" t="s">
        <v>33</v>
      </c>
    </row>
    <row r="126" spans="1:11" x14ac:dyDescent="0.3">
      <c r="A126" s="10"/>
      <c r="B126" s="25"/>
      <c r="C126" s="25"/>
      <c r="D126" s="25" t="s">
        <v>559</v>
      </c>
      <c r="E126" s="31"/>
      <c r="F126" s="103"/>
      <c r="G126" s="25"/>
      <c r="H126" s="31"/>
      <c r="I126" s="10" t="s">
        <v>425</v>
      </c>
      <c r="J126" s="25"/>
      <c r="K126" s="25"/>
    </row>
    <row r="127" spans="1:11" x14ac:dyDescent="0.3">
      <c r="A127" s="10"/>
      <c r="B127" s="25"/>
      <c r="C127" s="25"/>
      <c r="D127" s="25" t="s">
        <v>560</v>
      </c>
      <c r="E127" s="31"/>
      <c r="F127" s="103"/>
      <c r="G127" s="25"/>
      <c r="H127" s="31"/>
      <c r="I127" s="25"/>
      <c r="J127" s="25"/>
      <c r="K127" s="25"/>
    </row>
    <row r="128" spans="1:11" x14ac:dyDescent="0.3">
      <c r="A128" s="10"/>
      <c r="B128" s="25"/>
      <c r="C128" s="25"/>
      <c r="D128" s="25" t="s">
        <v>561</v>
      </c>
      <c r="E128" s="31"/>
      <c r="F128" s="103"/>
      <c r="G128" s="25"/>
      <c r="H128" s="31"/>
      <c r="I128" s="25"/>
      <c r="J128" s="25"/>
      <c r="K128" s="25"/>
    </row>
    <row r="129" spans="1:11" x14ac:dyDescent="0.3">
      <c r="A129" s="5"/>
      <c r="B129" s="23"/>
      <c r="C129" s="23"/>
      <c r="D129" s="23" t="s">
        <v>562</v>
      </c>
      <c r="E129" s="45"/>
      <c r="F129" s="104"/>
      <c r="G129" s="23"/>
      <c r="H129" s="45"/>
      <c r="I129" s="23"/>
      <c r="J129" s="23"/>
      <c r="K129" s="23"/>
    </row>
    <row r="130" spans="1:11" x14ac:dyDescent="0.3">
      <c r="A130" s="9"/>
      <c r="B130" s="28"/>
      <c r="C130" s="28"/>
      <c r="D130" s="28"/>
      <c r="E130" s="37"/>
      <c r="F130" s="37"/>
      <c r="G130" s="28"/>
      <c r="H130" s="37"/>
      <c r="I130" s="28"/>
      <c r="J130" s="28"/>
      <c r="K130" s="223">
        <v>22</v>
      </c>
    </row>
    <row r="131" spans="1:11" x14ac:dyDescent="0.3">
      <c r="A131" s="405" t="s">
        <v>93</v>
      </c>
      <c r="B131" s="405"/>
      <c r="C131" s="405"/>
      <c r="D131" s="405"/>
      <c r="E131" s="405"/>
      <c r="F131" s="405"/>
      <c r="G131" s="405"/>
      <c r="H131" s="405"/>
      <c r="I131" s="405"/>
      <c r="J131" s="405"/>
      <c r="K131" s="405"/>
    </row>
    <row r="132" spans="1:11" x14ac:dyDescent="0.3">
      <c r="A132" s="406" t="s">
        <v>94</v>
      </c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</row>
    <row r="133" spans="1:11" s="9" customFormat="1" x14ac:dyDescent="0.3">
      <c r="A133" s="7" t="s">
        <v>1</v>
      </c>
      <c r="B133" s="7" t="s">
        <v>18</v>
      </c>
      <c r="C133" s="7" t="s">
        <v>3</v>
      </c>
      <c r="D133" s="7" t="s">
        <v>4</v>
      </c>
      <c r="E133" s="402" t="s">
        <v>5</v>
      </c>
      <c r="F133" s="403"/>
      <c r="G133" s="403"/>
      <c r="H133" s="404"/>
      <c r="I133" s="8" t="s">
        <v>20</v>
      </c>
      <c r="J133" s="7" t="s">
        <v>7</v>
      </c>
      <c r="K133" s="7" t="s">
        <v>8</v>
      </c>
    </row>
    <row r="134" spans="1:11" s="9" customFormat="1" x14ac:dyDescent="0.3">
      <c r="A134" s="10"/>
      <c r="B134" s="10"/>
      <c r="C134" s="11"/>
      <c r="D134" s="10" t="s">
        <v>19</v>
      </c>
      <c r="E134" s="12" t="s">
        <v>95</v>
      </c>
      <c r="F134" s="98"/>
      <c r="G134" s="12" t="s">
        <v>96</v>
      </c>
      <c r="H134" s="12" t="s">
        <v>192</v>
      </c>
      <c r="I134" s="10" t="s">
        <v>21</v>
      </c>
      <c r="J134" s="10"/>
      <c r="K134" s="89" t="s">
        <v>9</v>
      </c>
    </row>
    <row r="135" spans="1:11" s="14" customFormat="1" x14ac:dyDescent="0.3">
      <c r="A135" s="5"/>
      <c r="B135" s="5"/>
      <c r="C135" s="5"/>
      <c r="D135" s="5"/>
      <c r="E135" s="13" t="s">
        <v>6</v>
      </c>
      <c r="F135" s="99"/>
      <c r="G135" s="5" t="s">
        <v>6</v>
      </c>
      <c r="H135" s="13" t="s">
        <v>6</v>
      </c>
      <c r="I135" s="5"/>
      <c r="J135" s="5"/>
      <c r="K135" s="5"/>
    </row>
    <row r="136" spans="1:11" x14ac:dyDescent="0.3">
      <c r="A136" s="7">
        <v>18</v>
      </c>
      <c r="B136" s="21" t="s">
        <v>564</v>
      </c>
      <c r="C136" s="281" t="s">
        <v>196</v>
      </c>
      <c r="D136" s="21" t="s">
        <v>565</v>
      </c>
      <c r="E136" s="43">
        <v>560000</v>
      </c>
      <c r="F136" s="105"/>
      <c r="G136" s="46">
        <v>0</v>
      </c>
      <c r="H136" s="46">
        <v>0</v>
      </c>
      <c r="I136" s="207" t="s">
        <v>366</v>
      </c>
      <c r="J136" s="19" t="s">
        <v>322</v>
      </c>
      <c r="K136" s="265" t="s">
        <v>32</v>
      </c>
    </row>
    <row r="137" spans="1:11" x14ac:dyDescent="0.3">
      <c r="A137" s="10"/>
      <c r="B137" s="25"/>
      <c r="C137" s="25" t="s">
        <v>312</v>
      </c>
      <c r="D137" s="25" t="s">
        <v>566</v>
      </c>
      <c r="E137" s="18" t="s">
        <v>34</v>
      </c>
      <c r="F137" s="103"/>
      <c r="G137" s="25"/>
      <c r="H137" s="31"/>
      <c r="I137" s="89" t="s">
        <v>367</v>
      </c>
      <c r="J137" s="25" t="s">
        <v>323</v>
      </c>
      <c r="K137" s="10" t="s">
        <v>33</v>
      </c>
    </row>
    <row r="138" spans="1:11" x14ac:dyDescent="0.3">
      <c r="A138" s="10"/>
      <c r="B138" s="25"/>
      <c r="C138" s="25"/>
      <c r="D138" s="25" t="s">
        <v>567</v>
      </c>
      <c r="E138" s="31"/>
      <c r="F138" s="103"/>
      <c r="G138" s="25"/>
      <c r="H138" s="31"/>
      <c r="I138" s="10" t="s">
        <v>574</v>
      </c>
      <c r="J138" s="25"/>
      <c r="K138" s="25"/>
    </row>
    <row r="139" spans="1:11" x14ac:dyDescent="0.3">
      <c r="A139" s="10"/>
      <c r="B139" s="25"/>
      <c r="C139" s="25"/>
      <c r="D139" s="25" t="s">
        <v>188</v>
      </c>
      <c r="E139" s="31"/>
      <c r="F139" s="103"/>
      <c r="G139" s="25"/>
      <c r="H139" s="31"/>
      <c r="I139" s="25"/>
      <c r="J139" s="25"/>
      <c r="K139" s="25"/>
    </row>
    <row r="140" spans="1:11" x14ac:dyDescent="0.3">
      <c r="A140" s="10"/>
      <c r="B140" s="25"/>
      <c r="C140" s="25"/>
      <c r="D140" s="25" t="s">
        <v>568</v>
      </c>
      <c r="E140" s="31"/>
      <c r="F140" s="103"/>
      <c r="G140" s="25"/>
      <c r="H140" s="31"/>
      <c r="I140" s="25"/>
      <c r="J140" s="25"/>
      <c r="K140" s="25"/>
    </row>
    <row r="141" spans="1:11" x14ac:dyDescent="0.3">
      <c r="A141" s="10"/>
      <c r="B141" s="25"/>
      <c r="C141" s="25"/>
      <c r="D141" s="25" t="s">
        <v>569</v>
      </c>
      <c r="E141" s="31"/>
      <c r="F141" s="103"/>
      <c r="G141" s="25"/>
      <c r="H141" s="31"/>
      <c r="I141" s="25"/>
      <c r="J141" s="25"/>
      <c r="K141" s="25"/>
    </row>
    <row r="142" spans="1:11" x14ac:dyDescent="0.3">
      <c r="A142" s="10"/>
      <c r="B142" s="25"/>
      <c r="C142" s="25"/>
      <c r="D142" s="25" t="s">
        <v>570</v>
      </c>
      <c r="E142" s="31"/>
      <c r="F142" s="103"/>
      <c r="G142" s="25"/>
      <c r="H142" s="31"/>
      <c r="I142" s="25"/>
      <c r="J142" s="25"/>
      <c r="K142" s="25"/>
    </row>
    <row r="143" spans="1:11" x14ac:dyDescent="0.3">
      <c r="A143" s="10"/>
      <c r="B143" s="25"/>
      <c r="C143" s="25"/>
      <c r="D143" s="32" t="s">
        <v>571</v>
      </c>
      <c r="E143" s="31"/>
      <c r="F143" s="103"/>
      <c r="G143" s="25"/>
      <c r="H143" s="31"/>
      <c r="I143" s="25"/>
      <c r="J143" s="25"/>
      <c r="K143" s="25"/>
    </row>
    <row r="144" spans="1:11" x14ac:dyDescent="0.3">
      <c r="A144" s="10"/>
      <c r="B144" s="25"/>
      <c r="C144" s="25"/>
      <c r="D144" s="25" t="s">
        <v>572</v>
      </c>
      <c r="E144" s="31"/>
      <c r="F144" s="103"/>
      <c r="G144" s="25"/>
      <c r="H144" s="31"/>
      <c r="I144" s="25"/>
      <c r="J144" s="25"/>
      <c r="K144" s="25"/>
    </row>
    <row r="145" spans="1:11" x14ac:dyDescent="0.3">
      <c r="A145" s="5"/>
      <c r="B145" s="23"/>
      <c r="C145" s="23"/>
      <c r="D145" s="23" t="s">
        <v>573</v>
      </c>
      <c r="E145" s="45"/>
      <c r="F145" s="104"/>
      <c r="G145" s="23"/>
      <c r="H145" s="45"/>
      <c r="I145" s="23"/>
      <c r="J145" s="23"/>
      <c r="K145" s="23"/>
    </row>
    <row r="146" spans="1:11" x14ac:dyDescent="0.3">
      <c r="A146" s="57">
        <v>19</v>
      </c>
      <c r="B146" s="21" t="s">
        <v>575</v>
      </c>
      <c r="C146" s="21" t="s">
        <v>193</v>
      </c>
      <c r="D146" s="21" t="s">
        <v>576</v>
      </c>
      <c r="E146" s="43">
        <v>730000</v>
      </c>
      <c r="F146" s="105"/>
      <c r="G146" s="46">
        <v>0</v>
      </c>
      <c r="H146" s="46">
        <v>0</v>
      </c>
      <c r="I146" s="7" t="s">
        <v>423</v>
      </c>
      <c r="J146" s="19" t="s">
        <v>201</v>
      </c>
      <c r="K146" s="7" t="s">
        <v>32</v>
      </c>
    </row>
    <row r="147" spans="1:11" x14ac:dyDescent="0.3">
      <c r="A147" s="15"/>
      <c r="B147" s="25"/>
      <c r="C147" s="25" t="s">
        <v>194</v>
      </c>
      <c r="D147" s="41" t="s">
        <v>577</v>
      </c>
      <c r="E147" s="18" t="s">
        <v>34</v>
      </c>
      <c r="F147" s="103"/>
      <c r="G147" s="31"/>
      <c r="H147" s="31"/>
      <c r="I147" s="10" t="s">
        <v>424</v>
      </c>
      <c r="J147" s="16" t="s">
        <v>202</v>
      </c>
      <c r="K147" s="10" t="s">
        <v>33</v>
      </c>
    </row>
    <row r="148" spans="1:11" x14ac:dyDescent="0.3">
      <c r="A148" s="15"/>
      <c r="B148" s="25"/>
      <c r="C148" s="25" t="s">
        <v>195</v>
      </c>
      <c r="D148" s="25" t="s">
        <v>578</v>
      </c>
      <c r="E148" s="31"/>
      <c r="F148" s="103"/>
      <c r="G148" s="31"/>
      <c r="H148" s="31"/>
      <c r="I148" s="10" t="s">
        <v>16</v>
      </c>
      <c r="J148" s="16" t="s">
        <v>580</v>
      </c>
      <c r="K148" s="10"/>
    </row>
    <row r="149" spans="1:11" x14ac:dyDescent="0.3">
      <c r="A149" s="50"/>
      <c r="B149" s="23"/>
      <c r="C149" s="23"/>
      <c r="D149" s="23" t="s">
        <v>579</v>
      </c>
      <c r="E149" s="45"/>
      <c r="F149" s="104"/>
      <c r="G149" s="45"/>
      <c r="H149" s="45"/>
      <c r="I149" s="5" t="s">
        <v>425</v>
      </c>
      <c r="J149" s="23"/>
      <c r="K149" s="23"/>
    </row>
    <row r="150" spans="1:11" x14ac:dyDescent="0.3">
      <c r="A150" s="7">
        <v>20</v>
      </c>
      <c r="B150" s="21" t="s">
        <v>581</v>
      </c>
      <c r="C150" s="21" t="s">
        <v>285</v>
      </c>
      <c r="D150" s="21" t="s">
        <v>499</v>
      </c>
      <c r="E150" s="43"/>
      <c r="F150" s="105"/>
      <c r="G150" s="44">
        <v>800000</v>
      </c>
      <c r="H150" s="43"/>
      <c r="I150" s="7" t="s">
        <v>331</v>
      </c>
      <c r="J150" s="21" t="s">
        <v>201</v>
      </c>
      <c r="K150" s="21" t="s">
        <v>32</v>
      </c>
    </row>
    <row r="151" spans="1:11" x14ac:dyDescent="0.3">
      <c r="A151" s="10"/>
      <c r="B151" s="25"/>
      <c r="C151" s="25" t="s">
        <v>194</v>
      </c>
      <c r="D151" s="25" t="s">
        <v>582</v>
      </c>
      <c r="E151" s="31"/>
      <c r="F151" s="103"/>
      <c r="G151" s="18" t="s">
        <v>34</v>
      </c>
      <c r="H151" s="31"/>
      <c r="I151" s="10" t="s">
        <v>332</v>
      </c>
      <c r="J151" s="25" t="s">
        <v>202</v>
      </c>
      <c r="K151" s="10" t="s">
        <v>33</v>
      </c>
    </row>
    <row r="152" spans="1:11" x14ac:dyDescent="0.3">
      <c r="A152" s="10"/>
      <c r="B152" s="25"/>
      <c r="C152" s="25" t="s">
        <v>324</v>
      </c>
      <c r="D152" s="41" t="s">
        <v>583</v>
      </c>
      <c r="E152" s="31"/>
      <c r="F152" s="103"/>
      <c r="G152" s="25"/>
      <c r="H152" s="31"/>
      <c r="I152" s="10" t="s">
        <v>16</v>
      </c>
      <c r="J152" s="25" t="s">
        <v>586</v>
      </c>
      <c r="K152" s="10"/>
    </row>
    <row r="153" spans="1:11" x14ac:dyDescent="0.3">
      <c r="A153" s="10"/>
      <c r="B153" s="25"/>
      <c r="C153" s="25"/>
      <c r="D153" s="25" t="s">
        <v>584</v>
      </c>
      <c r="E153" s="31"/>
      <c r="F153" s="103"/>
      <c r="G153" s="25"/>
      <c r="H153" s="31"/>
      <c r="I153" s="10" t="s">
        <v>333</v>
      </c>
      <c r="J153" s="25"/>
      <c r="K153" s="25"/>
    </row>
    <row r="154" spans="1:11" x14ac:dyDescent="0.3">
      <c r="A154" s="5"/>
      <c r="B154" s="23"/>
      <c r="C154" s="23"/>
      <c r="D154" s="23" t="s">
        <v>585</v>
      </c>
      <c r="E154" s="45"/>
      <c r="F154" s="104"/>
      <c r="G154" s="23"/>
      <c r="H154" s="45"/>
      <c r="I154" s="23"/>
      <c r="J154" s="23"/>
      <c r="K154" s="23"/>
    </row>
    <row r="155" spans="1:11" x14ac:dyDescent="0.3">
      <c r="A155" s="9"/>
      <c r="B155" s="28"/>
      <c r="C155" s="28"/>
      <c r="D155" s="28"/>
      <c r="E155" s="37"/>
      <c r="F155" s="180"/>
      <c r="G155" s="28"/>
      <c r="H155" s="37"/>
      <c r="I155" s="28"/>
      <c r="J155" s="28"/>
      <c r="K155" s="28"/>
    </row>
    <row r="156" spans="1:11" x14ac:dyDescent="0.3">
      <c r="A156" s="9"/>
      <c r="B156" s="28"/>
      <c r="C156" s="28"/>
      <c r="D156" s="28"/>
      <c r="E156" s="37"/>
      <c r="F156" s="180"/>
      <c r="G156" s="28"/>
      <c r="H156" s="37"/>
      <c r="I156" s="28"/>
      <c r="J156" s="28"/>
      <c r="K156" s="223">
        <v>23</v>
      </c>
    </row>
    <row r="157" spans="1:11" x14ac:dyDescent="0.3">
      <c r="A157" s="405" t="s">
        <v>93</v>
      </c>
      <c r="B157" s="405"/>
      <c r="C157" s="405"/>
      <c r="D157" s="405"/>
      <c r="E157" s="405"/>
      <c r="F157" s="405"/>
      <c r="G157" s="405"/>
      <c r="H157" s="405"/>
      <c r="I157" s="405"/>
      <c r="J157" s="405"/>
      <c r="K157" s="405"/>
    </row>
    <row r="158" spans="1:11" x14ac:dyDescent="0.3">
      <c r="A158" s="406" t="s">
        <v>94</v>
      </c>
      <c r="B158" s="406"/>
      <c r="C158" s="406"/>
      <c r="D158" s="406"/>
      <c r="E158" s="406"/>
      <c r="F158" s="406"/>
      <c r="G158" s="406"/>
      <c r="H158" s="406"/>
      <c r="I158" s="406"/>
      <c r="J158" s="406"/>
      <c r="K158" s="406"/>
    </row>
    <row r="159" spans="1:11" s="9" customFormat="1" x14ac:dyDescent="0.3">
      <c r="A159" s="7" t="s">
        <v>1</v>
      </c>
      <c r="B159" s="7" t="s">
        <v>18</v>
      </c>
      <c r="C159" s="7" t="s">
        <v>3</v>
      </c>
      <c r="D159" s="7" t="s">
        <v>4</v>
      </c>
      <c r="E159" s="402" t="s">
        <v>5</v>
      </c>
      <c r="F159" s="403"/>
      <c r="G159" s="403"/>
      <c r="H159" s="404"/>
      <c r="I159" s="8" t="s">
        <v>20</v>
      </c>
      <c r="J159" s="7" t="s">
        <v>7</v>
      </c>
      <c r="K159" s="7" t="s">
        <v>8</v>
      </c>
    </row>
    <row r="160" spans="1:11" s="9" customFormat="1" x14ac:dyDescent="0.3">
      <c r="A160" s="10"/>
      <c r="B160" s="10"/>
      <c r="C160" s="11"/>
      <c r="D160" s="10" t="s">
        <v>19</v>
      </c>
      <c r="E160" s="12" t="s">
        <v>95</v>
      </c>
      <c r="F160" s="98"/>
      <c r="G160" s="12" t="s">
        <v>96</v>
      </c>
      <c r="H160" s="12" t="s">
        <v>192</v>
      </c>
      <c r="I160" s="10" t="s">
        <v>21</v>
      </c>
      <c r="J160" s="10"/>
      <c r="K160" s="89" t="s">
        <v>9</v>
      </c>
    </row>
    <row r="161" spans="1:11" s="14" customFormat="1" x14ac:dyDescent="0.3">
      <c r="A161" s="5"/>
      <c r="B161" s="5"/>
      <c r="C161" s="5"/>
      <c r="D161" s="5"/>
      <c r="E161" s="13" t="s">
        <v>6</v>
      </c>
      <c r="F161" s="99"/>
      <c r="G161" s="5" t="s">
        <v>6</v>
      </c>
      <c r="H161" s="13" t="s">
        <v>6</v>
      </c>
      <c r="I161" s="5"/>
      <c r="J161" s="5"/>
      <c r="K161" s="5"/>
    </row>
    <row r="162" spans="1:11" x14ac:dyDescent="0.3">
      <c r="A162" s="7">
        <v>21</v>
      </c>
      <c r="B162" s="21" t="s">
        <v>653</v>
      </c>
      <c r="C162" s="21" t="s">
        <v>285</v>
      </c>
      <c r="D162" s="21" t="s">
        <v>654</v>
      </c>
      <c r="E162" s="46">
        <v>0</v>
      </c>
      <c r="F162" s="105"/>
      <c r="G162" s="342">
        <v>2500000</v>
      </c>
      <c r="H162" s="46">
        <v>0</v>
      </c>
      <c r="I162" s="7" t="s">
        <v>331</v>
      </c>
      <c r="J162" s="21" t="s">
        <v>201</v>
      </c>
      <c r="K162" s="21" t="s">
        <v>32</v>
      </c>
    </row>
    <row r="163" spans="1:11" x14ac:dyDescent="0.3">
      <c r="A163" s="10"/>
      <c r="B163" s="25"/>
      <c r="C163" s="25" t="s">
        <v>194</v>
      </c>
      <c r="D163" s="25" t="s">
        <v>655</v>
      </c>
      <c r="E163" s="31"/>
      <c r="F163" s="103"/>
      <c r="G163" s="10" t="s">
        <v>1604</v>
      </c>
      <c r="H163" s="31"/>
      <c r="I163" s="10" t="s">
        <v>332</v>
      </c>
      <c r="J163" s="25" t="s">
        <v>202</v>
      </c>
      <c r="K163" s="10" t="s">
        <v>33</v>
      </c>
    </row>
    <row r="164" spans="1:11" x14ac:dyDescent="0.3">
      <c r="A164" s="10"/>
      <c r="B164" s="25"/>
      <c r="C164" s="25" t="s">
        <v>324</v>
      </c>
      <c r="D164" s="25" t="s">
        <v>656</v>
      </c>
      <c r="E164" s="31"/>
      <c r="F164" s="103"/>
      <c r="G164" s="10" t="s">
        <v>1605</v>
      </c>
      <c r="H164" s="31"/>
      <c r="I164" s="10" t="s">
        <v>16</v>
      </c>
      <c r="J164" s="25" t="s">
        <v>660</v>
      </c>
      <c r="K164" s="10"/>
    </row>
    <row r="165" spans="1:11" x14ac:dyDescent="0.3">
      <c r="A165" s="10"/>
      <c r="B165" s="25"/>
      <c r="C165" s="25"/>
      <c r="D165" s="25" t="s">
        <v>657</v>
      </c>
      <c r="E165" s="31"/>
      <c r="F165" s="103"/>
      <c r="G165" s="10" t="s">
        <v>1495</v>
      </c>
      <c r="H165" s="31"/>
      <c r="I165" s="10" t="s">
        <v>333</v>
      </c>
      <c r="J165" s="25"/>
      <c r="K165" s="25"/>
    </row>
    <row r="166" spans="1:11" x14ac:dyDescent="0.3">
      <c r="A166" s="10"/>
      <c r="B166" s="25"/>
      <c r="C166" s="25"/>
      <c r="D166" s="25" t="s">
        <v>658</v>
      </c>
      <c r="E166" s="31"/>
      <c r="F166" s="103"/>
      <c r="G166" s="25"/>
      <c r="H166" s="31"/>
      <c r="I166" s="25"/>
      <c r="J166" s="25"/>
      <c r="K166" s="25"/>
    </row>
    <row r="167" spans="1:11" x14ac:dyDescent="0.3">
      <c r="A167" s="5"/>
      <c r="B167" s="23"/>
      <c r="C167" s="23"/>
      <c r="D167" s="23" t="s">
        <v>659</v>
      </c>
      <c r="E167" s="45"/>
      <c r="F167" s="104"/>
      <c r="G167" s="23"/>
      <c r="H167" s="45"/>
      <c r="I167" s="23"/>
      <c r="J167" s="23"/>
      <c r="K167" s="23"/>
    </row>
    <row r="168" spans="1:11" x14ac:dyDescent="0.3">
      <c r="A168" s="7">
        <v>22</v>
      </c>
      <c r="B168" s="21" t="s">
        <v>675</v>
      </c>
      <c r="C168" s="21" t="s">
        <v>193</v>
      </c>
      <c r="D168" s="21" t="s">
        <v>676</v>
      </c>
      <c r="E168" s="46">
        <v>0</v>
      </c>
      <c r="F168" s="105"/>
      <c r="G168" s="46">
        <v>0</v>
      </c>
      <c r="H168" s="288">
        <v>1460000</v>
      </c>
      <c r="I168" s="7" t="s">
        <v>679</v>
      </c>
      <c r="J168" s="19" t="s">
        <v>201</v>
      </c>
      <c r="K168" s="7" t="s">
        <v>32</v>
      </c>
    </row>
    <row r="169" spans="1:11" x14ac:dyDescent="0.3">
      <c r="A169" s="15"/>
      <c r="B169" s="25" t="s">
        <v>631</v>
      </c>
      <c r="C169" s="25" t="s">
        <v>194</v>
      </c>
      <c r="D169" s="25" t="s">
        <v>677</v>
      </c>
      <c r="E169" s="31"/>
      <c r="F169" s="103"/>
      <c r="G169" s="31"/>
      <c r="H169" s="10" t="s">
        <v>1604</v>
      </c>
      <c r="I169" s="10" t="s">
        <v>680</v>
      </c>
      <c r="J169" s="16" t="s">
        <v>202</v>
      </c>
      <c r="K169" s="10" t="s">
        <v>33</v>
      </c>
    </row>
    <row r="170" spans="1:11" x14ac:dyDescent="0.3">
      <c r="A170" s="15"/>
      <c r="B170" s="25"/>
      <c r="C170" s="25" t="s">
        <v>195</v>
      </c>
      <c r="D170" s="25" t="s">
        <v>678</v>
      </c>
      <c r="E170" s="31"/>
      <c r="F170" s="103"/>
      <c r="G170" s="31"/>
      <c r="H170" s="10" t="s">
        <v>1605</v>
      </c>
      <c r="I170" s="70" t="s">
        <v>367</v>
      </c>
      <c r="J170" s="16" t="s">
        <v>580</v>
      </c>
      <c r="K170" s="10"/>
    </row>
    <row r="171" spans="1:11" x14ac:dyDescent="0.3">
      <c r="A171" s="5"/>
      <c r="B171" s="23"/>
      <c r="C171" s="23"/>
      <c r="D171" s="23"/>
      <c r="E171" s="45"/>
      <c r="F171" s="104"/>
      <c r="G171" s="23"/>
      <c r="H171" s="10" t="s">
        <v>1495</v>
      </c>
      <c r="I171" s="5" t="s">
        <v>425</v>
      </c>
      <c r="J171" s="23"/>
      <c r="K171" s="23"/>
    </row>
    <row r="172" spans="1:11" x14ac:dyDescent="0.3">
      <c r="A172" s="7">
        <v>23</v>
      </c>
      <c r="B172" s="21" t="s">
        <v>697</v>
      </c>
      <c r="C172" s="281" t="s">
        <v>196</v>
      </c>
      <c r="D172" s="21" t="s">
        <v>698</v>
      </c>
      <c r="E172" s="46">
        <v>0</v>
      </c>
      <c r="F172" s="105"/>
      <c r="G172" s="44">
        <v>250000</v>
      </c>
      <c r="H172" s="46">
        <v>0</v>
      </c>
      <c r="I172" s="207" t="s">
        <v>700</v>
      </c>
      <c r="J172" s="19" t="s">
        <v>322</v>
      </c>
      <c r="K172" s="265" t="s">
        <v>32</v>
      </c>
    </row>
    <row r="173" spans="1:11" x14ac:dyDescent="0.3">
      <c r="A173" s="10"/>
      <c r="B173" s="25"/>
      <c r="C173" s="25" t="s">
        <v>312</v>
      </c>
      <c r="D173" s="25" t="s">
        <v>699</v>
      </c>
      <c r="E173" s="31"/>
      <c r="F173" s="103"/>
      <c r="G173" s="10" t="s">
        <v>1604</v>
      </c>
      <c r="H173" s="31"/>
      <c r="I173" s="89" t="s">
        <v>701</v>
      </c>
      <c r="J173" s="25" t="s">
        <v>323</v>
      </c>
      <c r="K173" s="10" t="s">
        <v>33</v>
      </c>
    </row>
    <row r="174" spans="1:11" x14ac:dyDescent="0.3">
      <c r="A174" s="10"/>
      <c r="B174" s="25"/>
      <c r="C174" s="25"/>
      <c r="D174" s="25"/>
      <c r="E174" s="31"/>
      <c r="F174" s="103"/>
      <c r="G174" s="25"/>
      <c r="H174" s="31"/>
      <c r="I174" s="10" t="s">
        <v>702</v>
      </c>
      <c r="J174" s="25"/>
      <c r="K174" s="25"/>
    </row>
    <row r="175" spans="1:11" x14ac:dyDescent="0.3">
      <c r="A175" s="5"/>
      <c r="B175" s="23"/>
      <c r="C175" s="23"/>
      <c r="D175" s="23"/>
      <c r="E175" s="45"/>
      <c r="F175" s="104"/>
      <c r="G175" s="23"/>
      <c r="H175" s="45"/>
      <c r="I175" s="5" t="s">
        <v>703</v>
      </c>
      <c r="J175" s="23"/>
      <c r="K175" s="23"/>
    </row>
    <row r="176" spans="1:11" x14ac:dyDescent="0.3">
      <c r="A176" s="7">
        <v>24</v>
      </c>
      <c r="B176" s="21" t="s">
        <v>711</v>
      </c>
      <c r="C176" s="21" t="s">
        <v>285</v>
      </c>
      <c r="D176" s="21" t="s">
        <v>499</v>
      </c>
      <c r="E176" s="46">
        <v>0</v>
      </c>
      <c r="F176" s="105"/>
      <c r="G176" s="46">
        <v>0</v>
      </c>
      <c r="H176" s="43">
        <v>400000</v>
      </c>
      <c r="I176" s="7" t="s">
        <v>331</v>
      </c>
      <c r="J176" s="21" t="s">
        <v>201</v>
      </c>
      <c r="K176" s="21" t="s">
        <v>32</v>
      </c>
    </row>
    <row r="177" spans="1:11" x14ac:dyDescent="0.3">
      <c r="A177" s="10"/>
      <c r="B177" s="25"/>
      <c r="C177" s="25" t="s">
        <v>194</v>
      </c>
      <c r="D177" s="25" t="s">
        <v>712</v>
      </c>
      <c r="E177" s="31"/>
      <c r="F177" s="103"/>
      <c r="G177" s="25"/>
      <c r="H177" s="10" t="s">
        <v>1604</v>
      </c>
      <c r="I177" s="10" t="s">
        <v>332</v>
      </c>
      <c r="J177" s="25" t="s">
        <v>202</v>
      </c>
      <c r="K177" s="10" t="s">
        <v>33</v>
      </c>
    </row>
    <row r="178" spans="1:11" x14ac:dyDescent="0.3">
      <c r="A178" s="10"/>
      <c r="B178" s="25"/>
      <c r="C178" s="25" t="s">
        <v>324</v>
      </c>
      <c r="D178" s="25" t="s">
        <v>713</v>
      </c>
      <c r="E178" s="31"/>
      <c r="F178" s="103"/>
      <c r="G178" s="25"/>
      <c r="H178" s="31"/>
      <c r="I178" s="10" t="s">
        <v>16</v>
      </c>
      <c r="J178" s="25" t="s">
        <v>503</v>
      </c>
      <c r="K178" s="10"/>
    </row>
    <row r="179" spans="1:11" x14ac:dyDescent="0.3">
      <c r="A179" s="10"/>
      <c r="B179" s="25"/>
      <c r="C179" s="25"/>
      <c r="D179" s="25" t="s">
        <v>714</v>
      </c>
      <c r="E179" s="31"/>
      <c r="F179" s="103"/>
      <c r="G179" s="25"/>
      <c r="H179" s="31"/>
      <c r="I179" s="10" t="s">
        <v>333</v>
      </c>
      <c r="J179" s="25"/>
      <c r="K179" s="25"/>
    </row>
    <row r="180" spans="1:11" x14ac:dyDescent="0.3">
      <c r="A180" s="10"/>
      <c r="B180" s="25"/>
      <c r="C180" s="25"/>
      <c r="D180" s="25" t="s">
        <v>715</v>
      </c>
      <c r="E180" s="31"/>
      <c r="F180" s="103"/>
      <c r="G180" s="25"/>
      <c r="H180" s="31"/>
      <c r="I180" s="25"/>
      <c r="J180" s="25"/>
      <c r="K180" s="25"/>
    </row>
    <row r="181" spans="1:11" x14ac:dyDescent="0.3">
      <c r="A181" s="5"/>
      <c r="B181" s="23"/>
      <c r="C181" s="23"/>
      <c r="D181" s="23" t="s">
        <v>491</v>
      </c>
      <c r="E181" s="45"/>
      <c r="F181" s="104"/>
      <c r="G181" s="23"/>
      <c r="H181" s="45"/>
      <c r="I181" s="23"/>
      <c r="J181" s="23"/>
      <c r="K181" s="23"/>
    </row>
    <row r="182" spans="1:11" x14ac:dyDescent="0.3">
      <c r="A182" s="9"/>
      <c r="B182" s="28"/>
      <c r="C182" s="28"/>
      <c r="D182" s="28"/>
      <c r="E182" s="37"/>
      <c r="F182" s="180"/>
      <c r="G182" s="28"/>
      <c r="H182" s="37"/>
      <c r="I182" s="28"/>
      <c r="J182" s="28"/>
      <c r="K182" s="223">
        <v>24</v>
      </c>
    </row>
    <row r="183" spans="1:11" x14ac:dyDescent="0.3">
      <c r="A183" s="405" t="s">
        <v>93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405"/>
    </row>
    <row r="184" spans="1:11" x14ac:dyDescent="0.3">
      <c r="A184" s="406" t="s">
        <v>94</v>
      </c>
      <c r="B184" s="406"/>
      <c r="C184" s="406"/>
      <c r="D184" s="406"/>
      <c r="E184" s="406"/>
      <c r="F184" s="406"/>
      <c r="G184" s="406"/>
      <c r="H184" s="406"/>
      <c r="I184" s="406"/>
      <c r="J184" s="406"/>
      <c r="K184" s="406"/>
    </row>
    <row r="185" spans="1:11" s="9" customFormat="1" x14ac:dyDescent="0.3">
      <c r="A185" s="7" t="s">
        <v>1</v>
      </c>
      <c r="B185" s="7" t="s">
        <v>18</v>
      </c>
      <c r="C185" s="7" t="s">
        <v>3</v>
      </c>
      <c r="D185" s="7" t="s">
        <v>4</v>
      </c>
      <c r="E185" s="402" t="s">
        <v>5</v>
      </c>
      <c r="F185" s="403"/>
      <c r="G185" s="403"/>
      <c r="H185" s="404"/>
      <c r="I185" s="8" t="s">
        <v>20</v>
      </c>
      <c r="J185" s="7" t="s">
        <v>7</v>
      </c>
      <c r="K185" s="7" t="s">
        <v>8</v>
      </c>
    </row>
    <row r="186" spans="1:11" s="9" customFormat="1" x14ac:dyDescent="0.3">
      <c r="A186" s="10"/>
      <c r="B186" s="10"/>
      <c r="C186" s="11"/>
      <c r="D186" s="10" t="s">
        <v>19</v>
      </c>
      <c r="E186" s="12" t="s">
        <v>95</v>
      </c>
      <c r="F186" s="98"/>
      <c r="G186" s="12" t="s">
        <v>96</v>
      </c>
      <c r="H186" s="12" t="s">
        <v>192</v>
      </c>
      <c r="I186" s="10" t="s">
        <v>21</v>
      </c>
      <c r="J186" s="10"/>
      <c r="K186" s="89" t="s">
        <v>9</v>
      </c>
    </row>
    <row r="187" spans="1:11" s="14" customFormat="1" x14ac:dyDescent="0.3">
      <c r="A187" s="5"/>
      <c r="B187" s="5"/>
      <c r="C187" s="5"/>
      <c r="D187" s="5"/>
      <c r="E187" s="13" t="s">
        <v>6</v>
      </c>
      <c r="F187" s="99"/>
      <c r="G187" s="5" t="s">
        <v>6</v>
      </c>
      <c r="H187" s="13" t="s">
        <v>6</v>
      </c>
      <c r="I187" s="5"/>
      <c r="J187" s="5"/>
      <c r="K187" s="5"/>
    </row>
    <row r="188" spans="1:11" x14ac:dyDescent="0.3">
      <c r="A188" s="7">
        <v>25</v>
      </c>
      <c r="B188" s="21" t="s">
        <v>711</v>
      </c>
      <c r="C188" s="21" t="s">
        <v>285</v>
      </c>
      <c r="D188" s="21" t="s">
        <v>499</v>
      </c>
      <c r="E188" s="46">
        <v>0</v>
      </c>
      <c r="F188" s="105"/>
      <c r="G188" s="46">
        <v>0</v>
      </c>
      <c r="H188" s="43">
        <v>500000</v>
      </c>
      <c r="I188" s="7" t="s">
        <v>331</v>
      </c>
      <c r="J188" s="21" t="s">
        <v>201</v>
      </c>
      <c r="K188" s="21" t="s">
        <v>32</v>
      </c>
    </row>
    <row r="189" spans="1:11" x14ac:dyDescent="0.3">
      <c r="A189" s="10"/>
      <c r="B189" s="25"/>
      <c r="C189" s="25" t="s">
        <v>194</v>
      </c>
      <c r="D189" s="25" t="s">
        <v>721</v>
      </c>
      <c r="E189" s="31"/>
      <c r="F189" s="103"/>
      <c r="G189" s="25"/>
      <c r="H189" s="10" t="s">
        <v>1604</v>
      </c>
      <c r="I189" s="10" t="s">
        <v>332</v>
      </c>
      <c r="J189" s="25" t="s">
        <v>202</v>
      </c>
      <c r="K189" s="10" t="s">
        <v>33</v>
      </c>
    </row>
    <row r="190" spans="1:11" x14ac:dyDescent="0.3">
      <c r="A190" s="10"/>
      <c r="B190" s="25"/>
      <c r="C190" s="25" t="s">
        <v>324</v>
      </c>
      <c r="D190" s="25" t="s">
        <v>722</v>
      </c>
      <c r="E190" s="31"/>
      <c r="F190" s="103"/>
      <c r="G190" s="25"/>
      <c r="H190" s="31"/>
      <c r="I190" s="10" t="s">
        <v>16</v>
      </c>
      <c r="J190" s="25" t="s">
        <v>503</v>
      </c>
      <c r="K190" s="10"/>
    </row>
    <row r="191" spans="1:11" x14ac:dyDescent="0.3">
      <c r="A191" s="10"/>
      <c r="B191" s="25"/>
      <c r="C191" s="25"/>
      <c r="D191" s="25" t="s">
        <v>723</v>
      </c>
      <c r="E191" s="31"/>
      <c r="F191" s="103"/>
      <c r="G191" s="25"/>
      <c r="H191" s="31"/>
      <c r="I191" s="10" t="s">
        <v>333</v>
      </c>
      <c r="J191" s="25"/>
      <c r="K191" s="25"/>
    </row>
    <row r="192" spans="1:11" x14ac:dyDescent="0.3">
      <c r="A192" s="10"/>
      <c r="B192" s="25"/>
      <c r="C192" s="25"/>
      <c r="D192" s="25" t="s">
        <v>724</v>
      </c>
      <c r="E192" s="31"/>
      <c r="F192" s="103"/>
      <c r="G192" s="25"/>
      <c r="H192" s="31"/>
      <c r="I192" s="25"/>
      <c r="J192" s="25"/>
      <c r="K192" s="25"/>
    </row>
    <row r="193" spans="1:11" x14ac:dyDescent="0.3">
      <c r="A193" s="5"/>
      <c r="B193" s="23"/>
      <c r="C193" s="23"/>
      <c r="D193" s="23" t="s">
        <v>725</v>
      </c>
      <c r="E193" s="45"/>
      <c r="F193" s="104"/>
      <c r="G193" s="23"/>
      <c r="H193" s="45"/>
      <c r="I193" s="23"/>
      <c r="J193" s="23"/>
      <c r="K193" s="23"/>
    </row>
    <row r="194" spans="1:11" x14ac:dyDescent="0.3">
      <c r="A194" s="57">
        <v>26</v>
      </c>
      <c r="B194" s="21" t="s">
        <v>740</v>
      </c>
      <c r="C194" s="21" t="s">
        <v>286</v>
      </c>
      <c r="D194" s="21" t="s">
        <v>283</v>
      </c>
      <c r="E194" s="46">
        <v>0</v>
      </c>
      <c r="F194" s="105"/>
      <c r="G194" s="43">
        <v>150000</v>
      </c>
      <c r="H194" s="46">
        <v>0</v>
      </c>
      <c r="I194" s="7" t="s">
        <v>288</v>
      </c>
      <c r="J194" s="61" t="s">
        <v>290</v>
      </c>
      <c r="K194" s="7" t="s">
        <v>32</v>
      </c>
    </row>
    <row r="195" spans="1:11" x14ac:dyDescent="0.3">
      <c r="A195" s="15"/>
      <c r="B195" s="25" t="s">
        <v>736</v>
      </c>
      <c r="C195" s="32" t="s">
        <v>287</v>
      </c>
      <c r="D195" s="25" t="s">
        <v>741</v>
      </c>
      <c r="E195" s="31"/>
      <c r="F195" s="103"/>
      <c r="G195" s="10" t="s">
        <v>1604</v>
      </c>
      <c r="H195" s="31"/>
      <c r="I195" s="10" t="s">
        <v>16</v>
      </c>
      <c r="J195" s="25" t="s">
        <v>29</v>
      </c>
      <c r="K195" s="10" t="s">
        <v>33</v>
      </c>
    </row>
    <row r="196" spans="1:11" x14ac:dyDescent="0.3">
      <c r="A196" s="15"/>
      <c r="B196" s="25"/>
      <c r="C196" s="25"/>
      <c r="D196" s="25" t="s">
        <v>742</v>
      </c>
      <c r="E196" s="31"/>
      <c r="F196" s="103"/>
      <c r="G196" s="31"/>
      <c r="H196" s="31"/>
      <c r="I196" s="10" t="s">
        <v>289</v>
      </c>
      <c r="J196" s="25"/>
      <c r="K196" s="25"/>
    </row>
    <row r="197" spans="1:11" x14ac:dyDescent="0.3">
      <c r="A197" s="50"/>
      <c r="B197" s="23"/>
      <c r="C197" s="23"/>
      <c r="D197" s="23" t="s">
        <v>743</v>
      </c>
      <c r="E197" s="45"/>
      <c r="F197" s="104"/>
      <c r="G197" s="45"/>
      <c r="H197" s="45"/>
      <c r="I197" s="23"/>
      <c r="J197" s="23"/>
      <c r="K197" s="23"/>
    </row>
    <row r="198" spans="1:11" x14ac:dyDescent="0.3">
      <c r="A198" s="7">
        <v>27</v>
      </c>
      <c r="B198" s="21" t="s">
        <v>740</v>
      </c>
      <c r="C198" s="21" t="s">
        <v>286</v>
      </c>
      <c r="D198" s="21" t="s">
        <v>755</v>
      </c>
      <c r="E198" s="46">
        <v>0</v>
      </c>
      <c r="F198" s="105"/>
      <c r="G198" s="46">
        <v>0</v>
      </c>
      <c r="H198" s="43">
        <v>250000</v>
      </c>
      <c r="I198" s="7" t="s">
        <v>288</v>
      </c>
      <c r="J198" s="61" t="s">
        <v>290</v>
      </c>
      <c r="K198" s="7" t="s">
        <v>32</v>
      </c>
    </row>
    <row r="199" spans="1:11" x14ac:dyDescent="0.3">
      <c r="A199" s="10"/>
      <c r="B199" s="25" t="s">
        <v>736</v>
      </c>
      <c r="C199" s="32" t="s">
        <v>287</v>
      </c>
      <c r="D199" s="25" t="s">
        <v>756</v>
      </c>
      <c r="E199" s="31"/>
      <c r="F199" s="103"/>
      <c r="G199" s="25"/>
      <c r="H199" s="10" t="s">
        <v>1604</v>
      </c>
      <c r="I199" s="10" t="s">
        <v>16</v>
      </c>
      <c r="J199" s="25" t="s">
        <v>29</v>
      </c>
      <c r="K199" s="10" t="s">
        <v>33</v>
      </c>
    </row>
    <row r="200" spans="1:11" x14ac:dyDescent="0.3">
      <c r="A200" s="5"/>
      <c r="B200" s="23"/>
      <c r="C200" s="23"/>
      <c r="D200" s="23" t="s">
        <v>757</v>
      </c>
      <c r="E200" s="45"/>
      <c r="F200" s="104"/>
      <c r="G200" s="23"/>
      <c r="H200" s="45"/>
      <c r="I200" s="5" t="s">
        <v>289</v>
      </c>
      <c r="J200" s="23"/>
      <c r="K200" s="23"/>
    </row>
    <row r="201" spans="1:11" x14ac:dyDescent="0.3">
      <c r="A201" s="7">
        <v>28</v>
      </c>
      <c r="B201" s="21" t="s">
        <v>766</v>
      </c>
      <c r="C201" s="281" t="s">
        <v>196</v>
      </c>
      <c r="D201" s="21" t="s">
        <v>767</v>
      </c>
      <c r="E201" s="43">
        <v>400000</v>
      </c>
      <c r="F201" s="105"/>
      <c r="G201" s="46">
        <v>0</v>
      </c>
      <c r="H201" s="46">
        <v>0</v>
      </c>
      <c r="I201" s="215" t="s">
        <v>772</v>
      </c>
      <c r="J201" s="19" t="s">
        <v>322</v>
      </c>
      <c r="K201" s="265" t="s">
        <v>32</v>
      </c>
    </row>
    <row r="202" spans="1:11" x14ac:dyDescent="0.3">
      <c r="A202" s="10"/>
      <c r="B202" s="25"/>
      <c r="C202" s="25" t="s">
        <v>312</v>
      </c>
      <c r="D202" s="25" t="s">
        <v>768</v>
      </c>
      <c r="E202" s="10" t="s">
        <v>1604</v>
      </c>
      <c r="F202" s="103"/>
      <c r="G202" s="25"/>
      <c r="H202" s="31"/>
      <c r="I202" s="89" t="s">
        <v>16</v>
      </c>
      <c r="J202" s="25" t="s">
        <v>323</v>
      </c>
      <c r="K202" s="10" t="s">
        <v>33</v>
      </c>
    </row>
    <row r="203" spans="1:11" x14ac:dyDescent="0.3">
      <c r="A203" s="10"/>
      <c r="B203" s="25"/>
      <c r="C203" s="25"/>
      <c r="D203" s="25" t="s">
        <v>769</v>
      </c>
      <c r="E203" s="31"/>
      <c r="F203" s="103"/>
      <c r="G203" s="25"/>
      <c r="H203" s="31"/>
      <c r="I203" s="10" t="s">
        <v>425</v>
      </c>
      <c r="J203" s="25"/>
      <c r="K203" s="25"/>
    </row>
    <row r="204" spans="1:11" x14ac:dyDescent="0.3">
      <c r="A204" s="10"/>
      <c r="B204" s="25"/>
      <c r="C204" s="25"/>
      <c r="D204" s="25" t="s">
        <v>770</v>
      </c>
      <c r="E204" s="31"/>
      <c r="F204" s="103"/>
      <c r="G204" s="25"/>
      <c r="H204" s="31"/>
      <c r="I204" s="25"/>
      <c r="J204" s="25"/>
      <c r="K204" s="25"/>
    </row>
    <row r="205" spans="1:11" x14ac:dyDescent="0.3">
      <c r="A205" s="5"/>
      <c r="B205" s="23"/>
      <c r="C205" s="23"/>
      <c r="D205" s="23" t="s">
        <v>771</v>
      </c>
      <c r="E205" s="45"/>
      <c r="F205" s="104"/>
      <c r="G205" s="23"/>
      <c r="H205" s="45"/>
      <c r="I205" s="23"/>
      <c r="J205" s="23"/>
      <c r="K205" s="23"/>
    </row>
    <row r="206" spans="1:11" x14ac:dyDescent="0.3">
      <c r="A206" s="9"/>
      <c r="B206" s="28"/>
      <c r="C206" s="28"/>
      <c r="D206" s="28"/>
      <c r="E206" s="37"/>
      <c r="F206" s="180"/>
      <c r="G206" s="28"/>
      <c r="H206" s="37"/>
      <c r="I206" s="28"/>
      <c r="J206" s="28"/>
      <c r="K206" s="28"/>
    </row>
    <row r="207" spans="1:11" x14ac:dyDescent="0.3">
      <c r="A207" s="9"/>
      <c r="B207" s="28"/>
      <c r="C207" s="28"/>
      <c r="D207" s="28"/>
      <c r="E207" s="37"/>
      <c r="F207" s="180"/>
      <c r="G207" s="28"/>
      <c r="H207" s="37"/>
      <c r="I207" s="28"/>
      <c r="J207" s="28"/>
      <c r="K207" s="28"/>
    </row>
    <row r="208" spans="1:11" x14ac:dyDescent="0.3">
      <c r="A208" s="9"/>
      <c r="B208" s="28"/>
      <c r="C208" s="28"/>
      <c r="D208" s="28"/>
      <c r="E208" s="37"/>
      <c r="F208" s="180"/>
      <c r="G208" s="28"/>
      <c r="H208" s="37"/>
      <c r="I208" s="28"/>
      <c r="J208" s="28"/>
      <c r="K208" s="223">
        <v>25</v>
      </c>
    </row>
    <row r="209" spans="1:11" x14ac:dyDescent="0.3">
      <c r="A209" s="405" t="s">
        <v>93</v>
      </c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</row>
    <row r="210" spans="1:11" x14ac:dyDescent="0.3">
      <c r="A210" s="406" t="s">
        <v>94</v>
      </c>
      <c r="B210" s="406"/>
      <c r="C210" s="406"/>
      <c r="D210" s="406"/>
      <c r="E210" s="406"/>
      <c r="F210" s="406"/>
      <c r="G210" s="406"/>
      <c r="H210" s="406"/>
      <c r="I210" s="406"/>
      <c r="J210" s="406"/>
      <c r="K210" s="406"/>
    </row>
    <row r="211" spans="1:11" s="9" customFormat="1" x14ac:dyDescent="0.3">
      <c r="A211" s="7" t="s">
        <v>1</v>
      </c>
      <c r="B211" s="7" t="s">
        <v>18</v>
      </c>
      <c r="C211" s="7" t="s">
        <v>3</v>
      </c>
      <c r="D211" s="7" t="s">
        <v>4</v>
      </c>
      <c r="E211" s="402" t="s">
        <v>5</v>
      </c>
      <c r="F211" s="403"/>
      <c r="G211" s="403"/>
      <c r="H211" s="404"/>
      <c r="I211" s="8" t="s">
        <v>20</v>
      </c>
      <c r="J211" s="7" t="s">
        <v>7</v>
      </c>
      <c r="K211" s="7" t="s">
        <v>8</v>
      </c>
    </row>
    <row r="212" spans="1:11" s="9" customFormat="1" x14ac:dyDescent="0.3">
      <c r="A212" s="10"/>
      <c r="B212" s="10"/>
      <c r="C212" s="11"/>
      <c r="D212" s="10" t="s">
        <v>19</v>
      </c>
      <c r="E212" s="12" t="s">
        <v>95</v>
      </c>
      <c r="F212" s="98"/>
      <c r="G212" s="12" t="s">
        <v>96</v>
      </c>
      <c r="H212" s="12" t="s">
        <v>192</v>
      </c>
      <c r="I212" s="10" t="s">
        <v>21</v>
      </c>
      <c r="J212" s="10"/>
      <c r="K212" s="89" t="s">
        <v>9</v>
      </c>
    </row>
    <row r="213" spans="1:11" s="14" customFormat="1" x14ac:dyDescent="0.3">
      <c r="A213" s="5"/>
      <c r="B213" s="5"/>
      <c r="C213" s="5"/>
      <c r="D213" s="5"/>
      <c r="E213" s="13" t="s">
        <v>6</v>
      </c>
      <c r="F213" s="99"/>
      <c r="G213" s="5" t="s">
        <v>6</v>
      </c>
      <c r="H213" s="13" t="s">
        <v>6</v>
      </c>
      <c r="I213" s="5"/>
      <c r="J213" s="5"/>
      <c r="K213" s="5"/>
    </row>
    <row r="214" spans="1:11" x14ac:dyDescent="0.3">
      <c r="A214" s="7">
        <v>29</v>
      </c>
      <c r="B214" s="21" t="s">
        <v>773</v>
      </c>
      <c r="C214" s="21" t="s">
        <v>285</v>
      </c>
      <c r="D214" s="21" t="s">
        <v>774</v>
      </c>
      <c r="E214" s="43">
        <v>240000</v>
      </c>
      <c r="F214" s="105"/>
      <c r="G214" s="46">
        <v>0</v>
      </c>
      <c r="H214" s="46">
        <v>0</v>
      </c>
      <c r="I214" s="7" t="s">
        <v>331</v>
      </c>
      <c r="J214" s="21" t="s">
        <v>201</v>
      </c>
      <c r="K214" s="21" t="s">
        <v>32</v>
      </c>
    </row>
    <row r="215" spans="1:11" x14ac:dyDescent="0.3">
      <c r="A215" s="10"/>
      <c r="B215" s="25"/>
      <c r="C215" s="25" t="s">
        <v>194</v>
      </c>
      <c r="D215" s="25" t="s">
        <v>775</v>
      </c>
      <c r="E215" s="10" t="s">
        <v>1604</v>
      </c>
      <c r="F215" s="103"/>
      <c r="G215" s="25"/>
      <c r="H215" s="31"/>
      <c r="I215" s="10" t="s">
        <v>332</v>
      </c>
      <c r="J215" s="25" t="s">
        <v>202</v>
      </c>
      <c r="K215" s="10" t="s">
        <v>33</v>
      </c>
    </row>
    <row r="216" spans="1:11" x14ac:dyDescent="0.3">
      <c r="A216" s="10"/>
      <c r="B216" s="25"/>
      <c r="C216" s="25" t="s">
        <v>324</v>
      </c>
      <c r="D216" s="25" t="s">
        <v>776</v>
      </c>
      <c r="E216" s="31"/>
      <c r="F216" s="103"/>
      <c r="G216" s="25"/>
      <c r="H216" s="31"/>
      <c r="I216" s="10" t="s">
        <v>16</v>
      </c>
      <c r="J216" s="25" t="s">
        <v>660</v>
      </c>
      <c r="K216" s="10"/>
    </row>
    <row r="217" spans="1:11" x14ac:dyDescent="0.3">
      <c r="A217" s="10"/>
      <c r="B217" s="25"/>
      <c r="C217" s="25"/>
      <c r="D217" s="25" t="s">
        <v>777</v>
      </c>
      <c r="E217" s="31"/>
      <c r="F217" s="103"/>
      <c r="G217" s="25"/>
      <c r="H217" s="31"/>
      <c r="I217" s="10" t="s">
        <v>333</v>
      </c>
      <c r="J217" s="25"/>
      <c r="K217" s="25"/>
    </row>
    <row r="218" spans="1:11" x14ac:dyDescent="0.3">
      <c r="A218" s="10"/>
      <c r="B218" s="25"/>
      <c r="C218" s="25"/>
      <c r="D218" s="25" t="s">
        <v>778</v>
      </c>
      <c r="E218" s="31"/>
      <c r="F218" s="103"/>
      <c r="G218" s="25"/>
      <c r="H218" s="31"/>
      <c r="I218" s="25"/>
      <c r="J218" s="25"/>
      <c r="K218" s="25"/>
    </row>
    <row r="219" spans="1:11" x14ac:dyDescent="0.3">
      <c r="A219" s="5"/>
      <c r="B219" s="23"/>
      <c r="C219" s="23"/>
      <c r="D219" s="23" t="s">
        <v>779</v>
      </c>
      <c r="E219" s="45"/>
      <c r="F219" s="104"/>
      <c r="G219" s="23"/>
      <c r="H219" s="45"/>
      <c r="I219" s="23"/>
      <c r="J219" s="23"/>
      <c r="K219" s="23"/>
    </row>
    <row r="220" spans="1:11" x14ac:dyDescent="0.3">
      <c r="A220" s="7">
        <v>30</v>
      </c>
      <c r="B220" s="21" t="s">
        <v>766</v>
      </c>
      <c r="C220" s="281" t="s">
        <v>196</v>
      </c>
      <c r="D220" s="21" t="s">
        <v>767</v>
      </c>
      <c r="E220" s="43">
        <v>350000</v>
      </c>
      <c r="F220" s="105"/>
      <c r="G220" s="46">
        <v>0</v>
      </c>
      <c r="H220" s="46">
        <v>0</v>
      </c>
      <c r="I220" s="215" t="s">
        <v>772</v>
      </c>
      <c r="J220" s="19" t="s">
        <v>322</v>
      </c>
      <c r="K220" s="265" t="s">
        <v>32</v>
      </c>
    </row>
    <row r="221" spans="1:11" x14ac:dyDescent="0.3">
      <c r="A221" s="10"/>
      <c r="B221" s="25"/>
      <c r="C221" s="25" t="s">
        <v>312</v>
      </c>
      <c r="D221" s="32" t="s">
        <v>780</v>
      </c>
      <c r="E221" s="10" t="s">
        <v>1604</v>
      </c>
      <c r="F221" s="103"/>
      <c r="G221" s="25"/>
      <c r="H221" s="31"/>
      <c r="I221" s="89" t="s">
        <v>16</v>
      </c>
      <c r="J221" s="25" t="s">
        <v>323</v>
      </c>
      <c r="K221" s="10" t="s">
        <v>33</v>
      </c>
    </row>
    <row r="222" spans="1:11" x14ac:dyDescent="0.3">
      <c r="A222" s="10"/>
      <c r="B222" s="25"/>
      <c r="C222" s="25"/>
      <c r="D222" s="25" t="s">
        <v>781</v>
      </c>
      <c r="E222" s="31"/>
      <c r="F222" s="103"/>
      <c r="G222" s="25"/>
      <c r="H222" s="31"/>
      <c r="I222" s="10" t="s">
        <v>425</v>
      </c>
      <c r="J222" s="25"/>
      <c r="K222" s="25"/>
    </row>
    <row r="223" spans="1:11" x14ac:dyDescent="0.3">
      <c r="A223" s="5"/>
      <c r="B223" s="23"/>
      <c r="C223" s="23"/>
      <c r="D223" s="23" t="s">
        <v>357</v>
      </c>
      <c r="E223" s="45"/>
      <c r="F223" s="104"/>
      <c r="G223" s="23"/>
      <c r="H223" s="45"/>
      <c r="I223" s="23"/>
      <c r="J223" s="23"/>
      <c r="K223" s="23"/>
    </row>
    <row r="224" spans="1:11" x14ac:dyDescent="0.3">
      <c r="A224" s="7">
        <v>31</v>
      </c>
      <c r="B224" s="21" t="s">
        <v>1188</v>
      </c>
      <c r="C224" s="281" t="s">
        <v>196</v>
      </c>
      <c r="D224" s="61" t="s">
        <v>1189</v>
      </c>
      <c r="E224" s="43">
        <v>2000000</v>
      </c>
      <c r="F224" s="105"/>
      <c r="G224" s="46">
        <v>0</v>
      </c>
      <c r="H224" s="46">
        <v>0</v>
      </c>
      <c r="I224" s="7" t="s">
        <v>288</v>
      </c>
      <c r="J224" s="19" t="s">
        <v>322</v>
      </c>
      <c r="K224" s="300" t="s">
        <v>32</v>
      </c>
    </row>
    <row r="225" spans="1:11" x14ac:dyDescent="0.3">
      <c r="A225" s="10"/>
      <c r="B225" s="25" t="s">
        <v>546</v>
      </c>
      <c r="C225" s="25" t="s">
        <v>312</v>
      </c>
      <c r="D225" s="41" t="s">
        <v>1190</v>
      </c>
      <c r="E225" s="10" t="s">
        <v>1604</v>
      </c>
      <c r="F225" s="103"/>
      <c r="G225" s="25"/>
      <c r="H225" s="31"/>
      <c r="I225" s="10" t="s">
        <v>1193</v>
      </c>
      <c r="J225" s="25" t="s">
        <v>323</v>
      </c>
      <c r="K225" s="10" t="s">
        <v>33</v>
      </c>
    </row>
    <row r="226" spans="1:11" x14ac:dyDescent="0.3">
      <c r="A226" s="10"/>
      <c r="B226" s="25"/>
      <c r="C226" s="25"/>
      <c r="D226" s="32" t="s">
        <v>1191</v>
      </c>
      <c r="E226" s="10" t="s">
        <v>1605</v>
      </c>
      <c r="F226" s="103"/>
      <c r="G226" s="25"/>
      <c r="H226" s="31"/>
      <c r="I226" s="10" t="s">
        <v>16</v>
      </c>
      <c r="J226" s="25"/>
      <c r="K226" s="25"/>
    </row>
    <row r="227" spans="1:11" x14ac:dyDescent="0.3">
      <c r="A227" s="5"/>
      <c r="B227" s="23"/>
      <c r="C227" s="23"/>
      <c r="D227" s="208" t="s">
        <v>1192</v>
      </c>
      <c r="E227" s="10" t="s">
        <v>1495</v>
      </c>
      <c r="F227" s="104"/>
      <c r="G227" s="23"/>
      <c r="H227" s="45"/>
      <c r="I227" s="5" t="s">
        <v>425</v>
      </c>
      <c r="J227" s="23"/>
      <c r="K227" s="23"/>
    </row>
    <row r="228" spans="1:11" x14ac:dyDescent="0.3">
      <c r="A228" s="7">
        <v>32</v>
      </c>
      <c r="B228" s="21" t="s">
        <v>1497</v>
      </c>
      <c r="C228" s="281" t="s">
        <v>196</v>
      </c>
      <c r="D228" s="21" t="s">
        <v>379</v>
      </c>
      <c r="E228" s="43">
        <v>350000</v>
      </c>
      <c r="F228" s="105"/>
      <c r="G228" s="46">
        <v>0</v>
      </c>
      <c r="H228" s="46">
        <v>0</v>
      </c>
      <c r="I228" s="7" t="s">
        <v>199</v>
      </c>
      <c r="J228" s="19" t="s">
        <v>322</v>
      </c>
      <c r="K228" s="7" t="s">
        <v>32</v>
      </c>
    </row>
    <row r="229" spans="1:11" x14ac:dyDescent="0.3">
      <c r="A229" s="10"/>
      <c r="B229" s="25" t="s">
        <v>1498</v>
      </c>
      <c r="C229" s="25" t="s">
        <v>312</v>
      </c>
      <c r="D229" s="306" t="s">
        <v>1499</v>
      </c>
      <c r="E229" s="31"/>
      <c r="F229" s="103"/>
      <c r="G229" s="25"/>
      <c r="H229" s="31"/>
      <c r="I229" s="10" t="s">
        <v>702</v>
      </c>
      <c r="J229" s="25" t="s">
        <v>323</v>
      </c>
      <c r="K229" s="10" t="s">
        <v>33</v>
      </c>
    </row>
    <row r="230" spans="1:11" x14ac:dyDescent="0.3">
      <c r="A230" s="10"/>
      <c r="B230" s="25"/>
      <c r="C230" s="25"/>
      <c r="D230" s="25" t="s">
        <v>1500</v>
      </c>
      <c r="E230" s="31"/>
      <c r="F230" s="103"/>
      <c r="G230" s="25"/>
      <c r="H230" s="31"/>
      <c r="I230" s="10" t="s">
        <v>1501</v>
      </c>
      <c r="J230" s="25"/>
      <c r="K230" s="25"/>
    </row>
    <row r="231" spans="1:11" x14ac:dyDescent="0.3">
      <c r="A231" s="5"/>
      <c r="B231" s="23"/>
      <c r="C231" s="23"/>
      <c r="D231" s="95" t="s">
        <v>1502</v>
      </c>
      <c r="E231" s="45"/>
      <c r="F231" s="104"/>
      <c r="G231" s="23"/>
      <c r="H231" s="45"/>
      <c r="I231" s="23"/>
      <c r="J231" s="23"/>
      <c r="K231" s="23"/>
    </row>
    <row r="232" spans="1:11" x14ac:dyDescent="0.3">
      <c r="A232" s="9"/>
      <c r="B232" s="28"/>
      <c r="C232" s="28"/>
      <c r="D232" s="222"/>
      <c r="E232" s="37"/>
      <c r="F232" s="180"/>
      <c r="G232" s="28"/>
      <c r="H232" s="37"/>
      <c r="I232" s="28"/>
      <c r="J232" s="28"/>
      <c r="K232" s="28"/>
    </row>
    <row r="233" spans="1:11" x14ac:dyDescent="0.3">
      <c r="A233" s="9"/>
      <c r="B233" s="28"/>
      <c r="C233" s="28"/>
      <c r="D233" s="222"/>
      <c r="E233" s="37"/>
      <c r="F233" s="180"/>
      <c r="G233" s="28"/>
      <c r="H233" s="37"/>
      <c r="I233" s="28"/>
      <c r="J233" s="28"/>
      <c r="K233" s="28"/>
    </row>
    <row r="234" spans="1:11" x14ac:dyDescent="0.3">
      <c r="A234" s="9"/>
      <c r="B234" s="28"/>
      <c r="C234" s="28"/>
      <c r="D234" s="222"/>
      <c r="E234" s="37"/>
      <c r="F234" s="180"/>
      <c r="G234" s="28"/>
      <c r="H234" s="37"/>
      <c r="I234" s="28"/>
      <c r="J234" s="28"/>
      <c r="K234" s="223">
        <v>26</v>
      </c>
    </row>
    <row r="235" spans="1:11" x14ac:dyDescent="0.3">
      <c r="A235" s="405" t="s">
        <v>93</v>
      </c>
      <c r="B235" s="405"/>
      <c r="C235" s="405"/>
      <c r="D235" s="405"/>
      <c r="E235" s="405"/>
      <c r="F235" s="405"/>
      <c r="G235" s="405"/>
      <c r="H235" s="405"/>
      <c r="I235" s="405"/>
      <c r="J235" s="405"/>
      <c r="K235" s="405"/>
    </row>
    <row r="236" spans="1:11" x14ac:dyDescent="0.3">
      <c r="A236" s="406" t="s">
        <v>94</v>
      </c>
      <c r="B236" s="406"/>
      <c r="C236" s="406"/>
      <c r="D236" s="406"/>
      <c r="E236" s="406"/>
      <c r="F236" s="406"/>
      <c r="G236" s="406"/>
      <c r="H236" s="406"/>
      <c r="I236" s="406"/>
      <c r="J236" s="406"/>
      <c r="K236" s="406"/>
    </row>
    <row r="237" spans="1:11" s="9" customFormat="1" x14ac:dyDescent="0.3">
      <c r="A237" s="7" t="s">
        <v>1</v>
      </c>
      <c r="B237" s="7" t="s">
        <v>18</v>
      </c>
      <c r="C237" s="7" t="s">
        <v>3</v>
      </c>
      <c r="D237" s="7" t="s">
        <v>4</v>
      </c>
      <c r="E237" s="402" t="s">
        <v>5</v>
      </c>
      <c r="F237" s="403"/>
      <c r="G237" s="403"/>
      <c r="H237" s="404"/>
      <c r="I237" s="8" t="s">
        <v>20</v>
      </c>
      <c r="J237" s="7" t="s">
        <v>7</v>
      </c>
      <c r="K237" s="7" t="s">
        <v>8</v>
      </c>
    </row>
    <row r="238" spans="1:11" s="9" customFormat="1" x14ac:dyDescent="0.3">
      <c r="A238" s="10"/>
      <c r="B238" s="10"/>
      <c r="C238" s="11"/>
      <c r="D238" s="10" t="s">
        <v>19</v>
      </c>
      <c r="E238" s="12" t="s">
        <v>95</v>
      </c>
      <c r="F238" s="98"/>
      <c r="G238" s="12" t="s">
        <v>96</v>
      </c>
      <c r="H238" s="12" t="s">
        <v>192</v>
      </c>
      <c r="I238" s="10" t="s">
        <v>21</v>
      </c>
      <c r="J238" s="10"/>
      <c r="K238" s="89" t="s">
        <v>9</v>
      </c>
    </row>
    <row r="239" spans="1:11" s="14" customFormat="1" x14ac:dyDescent="0.3">
      <c r="A239" s="5"/>
      <c r="B239" s="5"/>
      <c r="C239" s="5"/>
      <c r="D239" s="5"/>
      <c r="E239" s="13" t="s">
        <v>6</v>
      </c>
      <c r="F239" s="99"/>
      <c r="G239" s="5" t="s">
        <v>6</v>
      </c>
      <c r="H239" s="13" t="s">
        <v>6</v>
      </c>
      <c r="I239" s="5"/>
      <c r="J239" s="5"/>
      <c r="K239" s="5"/>
    </row>
    <row r="240" spans="1:11" x14ac:dyDescent="0.3">
      <c r="A240" s="7">
        <v>33</v>
      </c>
      <c r="B240" s="21" t="s">
        <v>653</v>
      </c>
      <c r="C240" s="21" t="s">
        <v>285</v>
      </c>
      <c r="D240" s="21" t="s">
        <v>1507</v>
      </c>
      <c r="E240" s="43">
        <v>1000000</v>
      </c>
      <c r="F240" s="105"/>
      <c r="G240" s="46">
        <v>0</v>
      </c>
      <c r="H240" s="46">
        <v>0</v>
      </c>
      <c r="I240" s="7" t="s">
        <v>331</v>
      </c>
      <c r="J240" s="21" t="s">
        <v>201</v>
      </c>
      <c r="K240" s="21" t="s">
        <v>32</v>
      </c>
    </row>
    <row r="241" spans="1:11" x14ac:dyDescent="0.3">
      <c r="A241" s="10"/>
      <c r="B241" s="25"/>
      <c r="C241" s="25" t="s">
        <v>194</v>
      </c>
      <c r="D241" s="25" t="s">
        <v>1508</v>
      </c>
      <c r="E241" s="10" t="s">
        <v>1604</v>
      </c>
      <c r="F241" s="103"/>
      <c r="G241" s="25"/>
      <c r="H241" s="31"/>
      <c r="I241" s="10" t="s">
        <v>332</v>
      </c>
      <c r="J241" s="25" t="s">
        <v>202</v>
      </c>
      <c r="K241" s="10" t="s">
        <v>33</v>
      </c>
    </row>
    <row r="242" spans="1:11" x14ac:dyDescent="0.3">
      <c r="A242" s="10"/>
      <c r="B242" s="25"/>
      <c r="C242" s="25" t="s">
        <v>324</v>
      </c>
      <c r="D242" s="25" t="s">
        <v>1509</v>
      </c>
      <c r="E242" s="10" t="s">
        <v>1605</v>
      </c>
      <c r="F242" s="103"/>
      <c r="G242" s="25"/>
      <c r="H242" s="31"/>
      <c r="I242" s="10" t="s">
        <v>702</v>
      </c>
      <c r="J242" s="25" t="s">
        <v>660</v>
      </c>
      <c r="K242" s="10"/>
    </row>
    <row r="243" spans="1:11" x14ac:dyDescent="0.3">
      <c r="A243" s="10"/>
      <c r="B243" s="25"/>
      <c r="C243" s="25"/>
      <c r="D243" s="25" t="s">
        <v>1510</v>
      </c>
      <c r="E243" s="10" t="s">
        <v>1495</v>
      </c>
      <c r="F243" s="103"/>
      <c r="G243" s="25"/>
      <c r="H243" s="31"/>
      <c r="I243" s="10" t="s">
        <v>333</v>
      </c>
      <c r="J243" s="25"/>
      <c r="K243" s="25"/>
    </row>
    <row r="244" spans="1:11" x14ac:dyDescent="0.3">
      <c r="A244" s="10"/>
      <c r="B244" s="25"/>
      <c r="C244" s="25"/>
      <c r="D244" s="25" t="s">
        <v>1511</v>
      </c>
      <c r="E244" s="31"/>
      <c r="F244" s="103"/>
      <c r="G244" s="25"/>
      <c r="H244" s="31"/>
      <c r="I244" s="25"/>
      <c r="J244" s="25"/>
      <c r="K244" s="25"/>
    </row>
    <row r="245" spans="1:11" x14ac:dyDescent="0.3">
      <c r="A245" s="5"/>
      <c r="B245" s="23"/>
      <c r="C245" s="23"/>
      <c r="D245" s="23" t="s">
        <v>491</v>
      </c>
      <c r="E245" s="45"/>
      <c r="F245" s="104"/>
      <c r="G245" s="23"/>
      <c r="H245" s="45"/>
      <c r="I245" s="23"/>
      <c r="J245" s="23"/>
      <c r="K245" s="23"/>
    </row>
    <row r="246" spans="1:11" x14ac:dyDescent="0.3">
      <c r="A246" s="7">
        <v>34</v>
      </c>
      <c r="B246" s="21" t="s">
        <v>1686</v>
      </c>
      <c r="C246" s="281" t="s">
        <v>196</v>
      </c>
      <c r="D246" s="21" t="s">
        <v>1687</v>
      </c>
      <c r="E246" s="46">
        <v>0</v>
      </c>
      <c r="F246" s="105"/>
      <c r="G246" s="44">
        <v>350000</v>
      </c>
      <c r="H246" s="46">
        <v>0</v>
      </c>
      <c r="I246" s="7" t="s">
        <v>700</v>
      </c>
      <c r="J246" s="19" t="s">
        <v>322</v>
      </c>
      <c r="K246" s="307" t="s">
        <v>32</v>
      </c>
    </row>
    <row r="247" spans="1:11" x14ac:dyDescent="0.3">
      <c r="A247" s="10"/>
      <c r="B247" s="25"/>
      <c r="C247" s="25" t="s">
        <v>312</v>
      </c>
      <c r="D247" s="25" t="s">
        <v>1688</v>
      </c>
      <c r="E247" s="31"/>
      <c r="F247" s="103"/>
      <c r="G247" s="10" t="s">
        <v>34</v>
      </c>
      <c r="H247" s="31"/>
      <c r="I247" s="10" t="s">
        <v>16</v>
      </c>
      <c r="J247" s="25" t="s">
        <v>323</v>
      </c>
      <c r="K247" s="10" t="s">
        <v>33</v>
      </c>
    </row>
    <row r="248" spans="1:11" x14ac:dyDescent="0.3">
      <c r="A248" s="10"/>
      <c r="B248" s="25"/>
      <c r="C248" s="25"/>
      <c r="D248" s="25" t="s">
        <v>1689</v>
      </c>
      <c r="E248" s="31"/>
      <c r="F248" s="103"/>
      <c r="G248" s="25"/>
      <c r="H248" s="31"/>
      <c r="I248" s="10" t="s">
        <v>425</v>
      </c>
      <c r="J248" s="25"/>
      <c r="K248" s="25"/>
    </row>
    <row r="249" spans="1:11" x14ac:dyDescent="0.3">
      <c r="A249" s="5"/>
      <c r="B249" s="23"/>
      <c r="C249" s="23"/>
      <c r="D249" s="23" t="s">
        <v>1690</v>
      </c>
      <c r="E249" s="45"/>
      <c r="F249" s="104"/>
      <c r="G249" s="23"/>
      <c r="H249" s="45"/>
      <c r="I249" s="23"/>
      <c r="J249" s="23"/>
      <c r="K249" s="23"/>
    </row>
    <row r="250" spans="1:11" x14ac:dyDescent="0.3">
      <c r="A250" s="7">
        <v>35</v>
      </c>
      <c r="B250" s="21" t="s">
        <v>1691</v>
      </c>
      <c r="C250" s="21" t="s">
        <v>196</v>
      </c>
      <c r="D250" s="21" t="s">
        <v>360</v>
      </c>
      <c r="E250" s="46">
        <v>0</v>
      </c>
      <c r="F250" s="105"/>
      <c r="G250" s="44">
        <v>130000</v>
      </c>
      <c r="H250" s="46">
        <v>0</v>
      </c>
      <c r="I250" s="207" t="s">
        <v>366</v>
      </c>
      <c r="J250" s="19" t="s">
        <v>322</v>
      </c>
      <c r="K250" s="307" t="s">
        <v>32</v>
      </c>
    </row>
    <row r="251" spans="1:11" x14ac:dyDescent="0.3">
      <c r="A251" s="10"/>
      <c r="B251" s="25"/>
      <c r="C251" s="25" t="s">
        <v>312</v>
      </c>
      <c r="D251" s="25" t="s">
        <v>1692</v>
      </c>
      <c r="E251" s="31"/>
      <c r="F251" s="103"/>
      <c r="G251" s="18" t="s">
        <v>34</v>
      </c>
      <c r="H251" s="31"/>
      <c r="I251" s="89" t="s">
        <v>367</v>
      </c>
      <c r="J251" s="25" t="s">
        <v>323</v>
      </c>
      <c r="K251" s="10" t="s">
        <v>33</v>
      </c>
    </row>
    <row r="252" spans="1:11" x14ac:dyDescent="0.3">
      <c r="A252" s="10"/>
      <c r="B252" s="25"/>
      <c r="C252" s="25"/>
      <c r="D252" s="25" t="s">
        <v>188</v>
      </c>
      <c r="E252" s="31"/>
      <c r="F252" s="103"/>
      <c r="G252" s="25"/>
      <c r="H252" s="31"/>
      <c r="I252" s="10" t="s">
        <v>368</v>
      </c>
      <c r="J252" s="25"/>
      <c r="K252" s="25"/>
    </row>
    <row r="253" spans="1:11" x14ac:dyDescent="0.3">
      <c r="A253" s="10"/>
      <c r="B253" s="25"/>
      <c r="C253" s="25"/>
      <c r="D253" s="25" t="s">
        <v>1693</v>
      </c>
      <c r="E253" s="31"/>
      <c r="F253" s="103"/>
      <c r="G253" s="25"/>
      <c r="H253" s="31"/>
      <c r="I253" s="25"/>
      <c r="J253" s="25"/>
      <c r="K253" s="270"/>
    </row>
    <row r="254" spans="1:11" x14ac:dyDescent="0.3">
      <c r="A254" s="10"/>
      <c r="B254" s="25"/>
      <c r="C254" s="25"/>
      <c r="D254" s="25" t="s">
        <v>1694</v>
      </c>
      <c r="E254" s="31"/>
      <c r="F254" s="103"/>
      <c r="G254" s="25"/>
      <c r="H254" s="31"/>
      <c r="I254" s="25"/>
      <c r="J254" s="25"/>
      <c r="K254" s="25"/>
    </row>
    <row r="255" spans="1:11" x14ac:dyDescent="0.3">
      <c r="A255" s="5"/>
      <c r="B255" s="23"/>
      <c r="C255" s="23"/>
      <c r="D255" s="23" t="s">
        <v>191</v>
      </c>
      <c r="E255" s="45"/>
      <c r="F255" s="104"/>
      <c r="G255" s="23"/>
      <c r="H255" s="45"/>
      <c r="I255" s="23"/>
      <c r="J255" s="23"/>
      <c r="K255" s="271"/>
    </row>
    <row r="260" spans="5:11" x14ac:dyDescent="0.3">
      <c r="K260" s="223">
        <v>27</v>
      </c>
    </row>
    <row r="262" spans="5:11" x14ac:dyDescent="0.3">
      <c r="E262" s="38">
        <v>15</v>
      </c>
      <c r="G262" s="6">
        <v>10</v>
      </c>
      <c r="H262" s="38">
        <v>9</v>
      </c>
    </row>
    <row r="263" spans="5:11" x14ac:dyDescent="0.3">
      <c r="E263" s="38">
        <f>+E12+E38+E43+E72+E88+E99+E124+E136+E146+E201+E214+E220+E224+E228+E240</f>
        <v>7935000</v>
      </c>
      <c r="G263" s="312">
        <f>+G32+G58+G93+G110+G150+G162+G172+G194+G246+G250</f>
        <v>5010000</v>
      </c>
      <c r="H263" s="311">
        <f>+H35+H64+H68+H84+H114+H120+H168+H176+H188+H198</f>
        <v>4510000</v>
      </c>
    </row>
  </sheetData>
  <mergeCells count="36">
    <mergeCell ref="A235:K235"/>
    <mergeCell ref="A236:K236"/>
    <mergeCell ref="E237:H237"/>
    <mergeCell ref="A27:K27"/>
    <mergeCell ref="A1:K1"/>
    <mergeCell ref="E9:H9"/>
    <mergeCell ref="A2:K2"/>
    <mergeCell ref="A3:K3"/>
    <mergeCell ref="A4:K4"/>
    <mergeCell ref="A7:K7"/>
    <mergeCell ref="A8:K8"/>
    <mergeCell ref="A5:K5"/>
    <mergeCell ref="A6:K6"/>
    <mergeCell ref="E29:H29"/>
    <mergeCell ref="A28:K28"/>
    <mergeCell ref="A105:K105"/>
    <mergeCell ref="A53:K53"/>
    <mergeCell ref="A54:K54"/>
    <mergeCell ref="E55:H55"/>
    <mergeCell ref="A131:K131"/>
    <mergeCell ref="A132:K132"/>
    <mergeCell ref="A106:K106"/>
    <mergeCell ref="E107:H107"/>
    <mergeCell ref="A79:K79"/>
    <mergeCell ref="A80:K80"/>
    <mergeCell ref="E81:H81"/>
    <mergeCell ref="E133:H133"/>
    <mergeCell ref="A157:K157"/>
    <mergeCell ref="A158:K158"/>
    <mergeCell ref="A210:K210"/>
    <mergeCell ref="E211:H211"/>
    <mergeCell ref="E159:H159"/>
    <mergeCell ref="A183:K183"/>
    <mergeCell ref="A184:K184"/>
    <mergeCell ref="E185:H185"/>
    <mergeCell ref="A209:K209"/>
  </mergeCells>
  <pageMargins left="0.43307086614173229" right="0.19685039370078741" top="0.74803149606299213" bottom="0.39370078740157483" header="0.31496062992125984" footer="0.51181102362204722"/>
  <pageSetup paperSize="9" scale="95" firstPageNumber="47" orientation="landscape" horizontalDpi="200" verticalDpi="200" r:id="rId1"/>
  <headerFooter>
    <evenFooter>&amp;C50</evenFooter>
    <firstFooter>&amp;C47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5"/>
  <sheetViews>
    <sheetView view="pageBreakPreview" topLeftCell="A343" zoomScaleSheetLayoutView="100" workbookViewId="0">
      <selection activeCell="D294" sqref="D294"/>
    </sheetView>
  </sheetViews>
  <sheetFormatPr defaultRowHeight="20.25" x14ac:dyDescent="0.3"/>
  <cols>
    <col min="1" max="1" width="3.875" style="54" customWidth="1"/>
    <col min="2" max="2" width="28.75" style="6" customWidth="1"/>
    <col min="3" max="3" width="17.75" style="6" customWidth="1"/>
    <col min="4" max="4" width="16.875" style="6" bestFit="1" customWidth="1"/>
    <col min="5" max="5" width="10.875" style="38" customWidth="1"/>
    <col min="6" max="6" width="1.875" style="38" customWidth="1"/>
    <col min="7" max="7" width="11.625" style="38" customWidth="1"/>
    <col min="8" max="8" width="11.75" style="38" customWidth="1"/>
    <col min="9" max="9" width="11" style="6" customWidth="1"/>
    <col min="10" max="10" width="18.75" style="6" customWidth="1"/>
    <col min="11" max="11" width="8.375" style="6" customWidth="1"/>
    <col min="12" max="16384" width="9" style="6"/>
  </cols>
  <sheetData>
    <row r="1" spans="1:12" ht="22.5" x14ac:dyDescent="0.3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2" ht="21.75" customHeight="1" x14ac:dyDescent="0.35">
      <c r="A2" s="408" t="s">
        <v>177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2" ht="22.5" x14ac:dyDescent="0.35">
      <c r="A3" s="408" t="s">
        <v>24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2" ht="19.5" customHeight="1" x14ac:dyDescent="0.3">
      <c r="A4" s="409" t="s">
        <v>35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2" x14ac:dyDescent="0.3">
      <c r="A5" s="411" t="s">
        <v>92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2" x14ac:dyDescent="0.3">
      <c r="A6" s="410" t="s">
        <v>97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2" x14ac:dyDescent="0.3">
      <c r="A7" s="406" t="s">
        <v>98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2" s="9" customFormat="1" x14ac:dyDescent="0.3">
      <c r="A8" s="7" t="s">
        <v>1</v>
      </c>
      <c r="B8" s="7" t="s">
        <v>18</v>
      </c>
      <c r="C8" s="7" t="s">
        <v>3</v>
      </c>
      <c r="D8" s="7" t="s">
        <v>4</v>
      </c>
      <c r="E8" s="412" t="s">
        <v>5</v>
      </c>
      <c r="F8" s="413"/>
      <c r="G8" s="413"/>
      <c r="H8" s="414"/>
      <c r="I8" s="8" t="s">
        <v>20</v>
      </c>
      <c r="J8" s="7" t="s">
        <v>7</v>
      </c>
      <c r="K8" s="7" t="s">
        <v>8</v>
      </c>
    </row>
    <row r="9" spans="1:12" s="9" customFormat="1" x14ac:dyDescent="0.3">
      <c r="A9" s="15"/>
      <c r="B9" s="10"/>
      <c r="C9" s="10"/>
      <c r="D9" s="10" t="s">
        <v>19</v>
      </c>
      <c r="E9" s="49">
        <v>2560</v>
      </c>
      <c r="F9" s="107"/>
      <c r="G9" s="49">
        <v>2561</v>
      </c>
      <c r="H9" s="49">
        <v>2562</v>
      </c>
      <c r="I9" s="10" t="s">
        <v>21</v>
      </c>
      <c r="J9" s="10"/>
      <c r="K9" s="89" t="s">
        <v>9</v>
      </c>
    </row>
    <row r="10" spans="1:12" s="14" customFormat="1" x14ac:dyDescent="0.3">
      <c r="A10" s="50"/>
      <c r="B10" s="5"/>
      <c r="C10" s="5"/>
      <c r="D10" s="5"/>
      <c r="E10" s="13" t="s">
        <v>6</v>
      </c>
      <c r="F10" s="99"/>
      <c r="G10" s="13" t="s">
        <v>6</v>
      </c>
      <c r="H10" s="13" t="s">
        <v>6</v>
      </c>
      <c r="I10" s="5"/>
      <c r="J10" s="5"/>
      <c r="K10" s="5"/>
    </row>
    <row r="11" spans="1:12" x14ac:dyDescent="0.3">
      <c r="A11" s="7">
        <v>1</v>
      </c>
      <c r="B11" s="21" t="s">
        <v>204</v>
      </c>
      <c r="C11" s="272" t="s">
        <v>214</v>
      </c>
      <c r="D11" s="19" t="s">
        <v>205</v>
      </c>
      <c r="E11" s="259">
        <v>2000000</v>
      </c>
      <c r="F11" s="101"/>
      <c r="G11" s="46">
        <v>0</v>
      </c>
      <c r="H11" s="42">
        <v>0</v>
      </c>
      <c r="I11" s="7" t="s">
        <v>209</v>
      </c>
      <c r="J11" s="19" t="s">
        <v>211</v>
      </c>
      <c r="K11" s="7" t="s">
        <v>25</v>
      </c>
    </row>
    <row r="12" spans="1:12" x14ac:dyDescent="0.3">
      <c r="A12" s="10"/>
      <c r="B12" s="15"/>
      <c r="C12" s="51" t="s">
        <v>215</v>
      </c>
      <c r="D12" s="273" t="s">
        <v>206</v>
      </c>
      <c r="E12" s="18" t="s">
        <v>34</v>
      </c>
      <c r="F12" s="100"/>
      <c r="G12" s="47"/>
      <c r="H12" s="47"/>
      <c r="I12" s="70" t="s">
        <v>266</v>
      </c>
      <c r="J12" s="17" t="s">
        <v>212</v>
      </c>
      <c r="K12" s="25"/>
      <c r="L12" s="56"/>
    </row>
    <row r="13" spans="1:12" x14ac:dyDescent="0.3">
      <c r="A13" s="10"/>
      <c r="B13" s="25"/>
      <c r="C13" s="16" t="s">
        <v>216</v>
      </c>
      <c r="D13" s="17" t="s">
        <v>207</v>
      </c>
      <c r="E13" s="18" t="s">
        <v>1494</v>
      </c>
      <c r="F13" s="100"/>
      <c r="G13" s="47"/>
      <c r="H13" s="47"/>
      <c r="I13" s="10" t="s">
        <v>210</v>
      </c>
      <c r="J13" s="16" t="s">
        <v>213</v>
      </c>
      <c r="K13" s="10"/>
    </row>
    <row r="14" spans="1:12" ht="18.75" customHeight="1" x14ac:dyDescent="0.3">
      <c r="A14" s="10"/>
      <c r="B14" s="25"/>
      <c r="C14" s="51" t="s">
        <v>217</v>
      </c>
      <c r="D14" s="17" t="s">
        <v>208</v>
      </c>
      <c r="E14" s="18" t="s">
        <v>1495</v>
      </c>
      <c r="F14" s="100"/>
      <c r="G14" s="47"/>
      <c r="H14" s="47"/>
      <c r="I14" s="25"/>
      <c r="J14" s="16" t="s">
        <v>203</v>
      </c>
      <c r="K14" s="10"/>
    </row>
    <row r="15" spans="1:12" x14ac:dyDescent="0.3">
      <c r="A15" s="5"/>
      <c r="B15" s="23"/>
      <c r="C15" s="214"/>
      <c r="D15" s="20"/>
      <c r="E15" s="13"/>
      <c r="F15" s="99"/>
      <c r="G15" s="45"/>
      <c r="H15" s="45"/>
      <c r="I15" s="23"/>
      <c r="J15" s="5"/>
      <c r="K15" s="5"/>
    </row>
    <row r="16" spans="1:12" x14ac:dyDescent="0.3">
      <c r="A16" s="7">
        <v>2</v>
      </c>
      <c r="B16" s="21" t="s">
        <v>218</v>
      </c>
      <c r="C16" s="274" t="s">
        <v>220</v>
      </c>
      <c r="D16" s="19" t="s">
        <v>224</v>
      </c>
      <c r="E16" s="42">
        <v>370000</v>
      </c>
      <c r="F16" s="108"/>
      <c r="G16" s="46">
        <v>0</v>
      </c>
      <c r="H16" s="46">
        <v>0</v>
      </c>
      <c r="I16" s="69" t="s">
        <v>230</v>
      </c>
      <c r="J16" s="19" t="s">
        <v>211</v>
      </c>
      <c r="K16" s="7" t="s">
        <v>25</v>
      </c>
    </row>
    <row r="17" spans="1:11" x14ac:dyDescent="0.3">
      <c r="A17" s="10"/>
      <c r="B17" s="25" t="s">
        <v>219</v>
      </c>
      <c r="C17" s="275" t="s">
        <v>221</v>
      </c>
      <c r="D17" s="16" t="s">
        <v>225</v>
      </c>
      <c r="E17" s="18" t="s">
        <v>34</v>
      </c>
      <c r="F17" s="100"/>
      <c r="G17" s="18"/>
      <c r="H17" s="18"/>
      <c r="I17" s="70" t="s">
        <v>231</v>
      </c>
      <c r="J17" s="16" t="s">
        <v>233</v>
      </c>
      <c r="K17" s="10"/>
    </row>
    <row r="18" spans="1:11" x14ac:dyDescent="0.3">
      <c r="A18" s="10"/>
      <c r="B18" s="25"/>
      <c r="C18" s="275" t="s">
        <v>222</v>
      </c>
      <c r="D18" s="16" t="s">
        <v>226</v>
      </c>
      <c r="E18" s="47"/>
      <c r="F18" s="100"/>
      <c r="G18" s="47"/>
      <c r="H18" s="47"/>
      <c r="I18" s="70" t="s">
        <v>266</v>
      </c>
      <c r="J18" s="17" t="s">
        <v>234</v>
      </c>
      <c r="K18" s="10"/>
    </row>
    <row r="19" spans="1:11" x14ac:dyDescent="0.3">
      <c r="A19" s="10"/>
      <c r="B19" s="25"/>
      <c r="C19" s="275" t="s">
        <v>223</v>
      </c>
      <c r="D19" s="17" t="s">
        <v>227</v>
      </c>
      <c r="E19" s="47"/>
      <c r="F19" s="100"/>
      <c r="G19" s="47"/>
      <c r="H19" s="47"/>
      <c r="I19" s="10" t="s">
        <v>232</v>
      </c>
      <c r="J19" s="16" t="s">
        <v>235</v>
      </c>
      <c r="K19" s="10"/>
    </row>
    <row r="20" spans="1:11" ht="18.75" customHeight="1" x14ac:dyDescent="0.3">
      <c r="A20" s="10"/>
      <c r="B20" s="25"/>
      <c r="C20" s="51"/>
      <c r="D20" s="16" t="s">
        <v>228</v>
      </c>
      <c r="E20" s="47"/>
      <c r="F20" s="100"/>
      <c r="G20" s="47"/>
      <c r="H20" s="47"/>
      <c r="I20" s="25"/>
      <c r="J20" s="16" t="s">
        <v>23</v>
      </c>
      <c r="K20" s="10"/>
    </row>
    <row r="21" spans="1:11" ht="17.25" customHeight="1" x14ac:dyDescent="0.3">
      <c r="A21" s="5"/>
      <c r="B21" s="23"/>
      <c r="C21" s="214"/>
      <c r="D21" s="23" t="s">
        <v>229</v>
      </c>
      <c r="E21" s="13"/>
      <c r="F21" s="99"/>
      <c r="G21" s="45"/>
      <c r="H21" s="45"/>
      <c r="I21" s="23"/>
      <c r="J21" s="23"/>
      <c r="K21" s="276"/>
    </row>
    <row r="22" spans="1:11" x14ac:dyDescent="0.3">
      <c r="A22" s="26"/>
      <c r="B22" s="27"/>
      <c r="C22" s="27"/>
      <c r="D22" s="27"/>
      <c r="E22" s="52"/>
      <c r="F22" s="184"/>
      <c r="G22" s="260"/>
      <c r="H22" s="260"/>
      <c r="I22" s="26"/>
      <c r="J22" s="68"/>
      <c r="K22" s="26"/>
    </row>
    <row r="23" spans="1:11" x14ac:dyDescent="0.3">
      <c r="A23" s="82"/>
      <c r="B23" s="28"/>
      <c r="C23" s="28"/>
      <c r="D23" s="28"/>
      <c r="E23" s="261"/>
      <c r="F23" s="180"/>
      <c r="G23" s="37"/>
      <c r="H23" s="37"/>
      <c r="I23" s="9"/>
      <c r="J23" s="192"/>
      <c r="K23" s="28"/>
    </row>
    <row r="24" spans="1:11" x14ac:dyDescent="0.3">
      <c r="A24" s="82"/>
      <c r="B24" s="28"/>
      <c r="C24" s="28"/>
      <c r="D24" s="28"/>
      <c r="E24" s="37"/>
      <c r="F24" s="180"/>
      <c r="G24" s="37"/>
      <c r="H24" s="37"/>
      <c r="I24" s="218"/>
      <c r="J24" s="262"/>
      <c r="K24" s="28"/>
    </row>
    <row r="25" spans="1:11" ht="19.5" customHeight="1" x14ac:dyDescent="0.3">
      <c r="A25" s="82"/>
      <c r="B25" s="28"/>
      <c r="C25" s="28"/>
      <c r="D25" s="28"/>
      <c r="E25" s="37"/>
      <c r="F25" s="180"/>
      <c r="G25" s="37"/>
      <c r="H25" s="37"/>
      <c r="I25" s="28"/>
      <c r="J25" s="192"/>
      <c r="K25" s="28"/>
    </row>
    <row r="26" spans="1:11" x14ac:dyDescent="0.3">
      <c r="A26" s="82"/>
      <c r="B26" s="28"/>
      <c r="C26" s="28"/>
      <c r="D26" s="28"/>
      <c r="E26" s="37"/>
      <c r="F26" s="180"/>
      <c r="G26" s="37"/>
      <c r="H26" s="37"/>
      <c r="I26" s="28"/>
      <c r="J26" s="28"/>
      <c r="K26" s="28"/>
    </row>
    <row r="27" spans="1:11" x14ac:dyDescent="0.3">
      <c r="A27" s="9"/>
      <c r="B27" s="28"/>
      <c r="C27" s="53"/>
      <c r="D27" s="192"/>
      <c r="E27" s="29"/>
      <c r="F27" s="194"/>
      <c r="G27" s="37"/>
      <c r="H27" s="37"/>
      <c r="I27" s="28"/>
      <c r="J27" s="28"/>
      <c r="K27" s="223">
        <v>28</v>
      </c>
    </row>
    <row r="28" spans="1:11" x14ac:dyDescent="0.3">
      <c r="A28" s="410" t="s">
        <v>97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</row>
    <row r="29" spans="1:11" x14ac:dyDescent="0.3">
      <c r="A29" s="406" t="s">
        <v>98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</row>
    <row r="30" spans="1:11" s="9" customFormat="1" x14ac:dyDescent="0.3">
      <c r="A30" s="7" t="s">
        <v>1</v>
      </c>
      <c r="B30" s="7" t="s">
        <v>18</v>
      </c>
      <c r="C30" s="7" t="s">
        <v>3</v>
      </c>
      <c r="D30" s="7" t="s">
        <v>4</v>
      </c>
      <c r="E30" s="412" t="s">
        <v>5</v>
      </c>
      <c r="F30" s="413"/>
      <c r="G30" s="413"/>
      <c r="H30" s="414"/>
      <c r="I30" s="8" t="s">
        <v>20</v>
      </c>
      <c r="J30" s="7" t="s">
        <v>7</v>
      </c>
      <c r="K30" s="7" t="s">
        <v>8</v>
      </c>
    </row>
    <row r="31" spans="1:11" s="9" customFormat="1" x14ac:dyDescent="0.3">
      <c r="A31" s="15"/>
      <c r="B31" s="10"/>
      <c r="C31" s="10"/>
      <c r="D31" s="10" t="s">
        <v>19</v>
      </c>
      <c r="E31" s="49">
        <v>2560</v>
      </c>
      <c r="F31" s="107"/>
      <c r="G31" s="49">
        <v>2561</v>
      </c>
      <c r="H31" s="49">
        <v>2562</v>
      </c>
      <c r="I31" s="10" t="s">
        <v>21</v>
      </c>
      <c r="J31" s="10"/>
      <c r="K31" s="89" t="s">
        <v>9</v>
      </c>
    </row>
    <row r="32" spans="1:11" s="14" customFormat="1" x14ac:dyDescent="0.3">
      <c r="A32" s="50"/>
      <c r="B32" s="5"/>
      <c r="C32" s="5"/>
      <c r="D32" s="5"/>
      <c r="E32" s="13" t="s">
        <v>6</v>
      </c>
      <c r="F32" s="99"/>
      <c r="G32" s="13" t="s">
        <v>6</v>
      </c>
      <c r="H32" s="13" t="s">
        <v>6</v>
      </c>
      <c r="I32" s="5"/>
      <c r="J32" s="5"/>
      <c r="K32" s="5"/>
    </row>
    <row r="33" spans="1:11" x14ac:dyDescent="0.3">
      <c r="A33" s="7">
        <v>3</v>
      </c>
      <c r="B33" s="21" t="s">
        <v>218</v>
      </c>
      <c r="C33" s="274" t="s">
        <v>220</v>
      </c>
      <c r="D33" s="21" t="s">
        <v>224</v>
      </c>
      <c r="E33" s="46">
        <v>0</v>
      </c>
      <c r="F33" s="105"/>
      <c r="G33" s="44">
        <v>37000</v>
      </c>
      <c r="H33" s="46">
        <v>0</v>
      </c>
      <c r="I33" s="69" t="s">
        <v>230</v>
      </c>
      <c r="J33" s="19" t="s">
        <v>211</v>
      </c>
      <c r="K33" s="7" t="s">
        <v>25</v>
      </c>
    </row>
    <row r="34" spans="1:11" x14ac:dyDescent="0.3">
      <c r="A34" s="15"/>
      <c r="B34" s="25" t="s">
        <v>219</v>
      </c>
      <c r="C34" s="275" t="s">
        <v>221</v>
      </c>
      <c r="D34" s="277" t="s">
        <v>236</v>
      </c>
      <c r="E34" s="47"/>
      <c r="F34" s="103"/>
      <c r="G34" s="18" t="s">
        <v>34</v>
      </c>
      <c r="H34" s="47"/>
      <c r="I34" s="70" t="s">
        <v>231</v>
      </c>
      <c r="J34" s="16" t="s">
        <v>233</v>
      </c>
      <c r="K34" s="10"/>
    </row>
    <row r="35" spans="1:11" x14ac:dyDescent="0.3">
      <c r="A35" s="15"/>
      <c r="B35" s="25"/>
      <c r="C35" s="275" t="s">
        <v>222</v>
      </c>
      <c r="D35" s="32" t="s">
        <v>237</v>
      </c>
      <c r="E35" s="31"/>
      <c r="F35" s="103"/>
      <c r="G35" s="31"/>
      <c r="H35" s="31"/>
      <c r="I35" s="70" t="s">
        <v>267</v>
      </c>
      <c r="J35" s="17" t="s">
        <v>234</v>
      </c>
      <c r="K35" s="10"/>
    </row>
    <row r="36" spans="1:11" x14ac:dyDescent="0.3">
      <c r="A36" s="15"/>
      <c r="B36" s="25"/>
      <c r="C36" s="275" t="s">
        <v>223</v>
      </c>
      <c r="D36" s="32" t="s">
        <v>238</v>
      </c>
      <c r="E36" s="31"/>
      <c r="F36" s="103"/>
      <c r="G36" s="31"/>
      <c r="H36" s="31"/>
      <c r="I36" s="10" t="s">
        <v>243</v>
      </c>
      <c r="J36" s="16" t="s">
        <v>235</v>
      </c>
      <c r="K36" s="10"/>
    </row>
    <row r="37" spans="1:11" x14ac:dyDescent="0.3">
      <c r="A37" s="15"/>
      <c r="B37" s="25"/>
      <c r="C37" s="25"/>
      <c r="D37" s="25" t="s">
        <v>239</v>
      </c>
      <c r="E37" s="31"/>
      <c r="F37" s="103"/>
      <c r="G37" s="31"/>
      <c r="H37" s="31"/>
      <c r="I37" s="25"/>
      <c r="J37" s="16" t="s">
        <v>23</v>
      </c>
      <c r="K37" s="10"/>
    </row>
    <row r="38" spans="1:11" x14ac:dyDescent="0.3">
      <c r="A38" s="15"/>
      <c r="B38" s="25"/>
      <c r="C38" s="25"/>
      <c r="D38" s="41" t="s">
        <v>240</v>
      </c>
      <c r="E38" s="31"/>
      <c r="F38" s="103"/>
      <c r="G38" s="31"/>
      <c r="H38" s="31"/>
      <c r="I38" s="25"/>
      <c r="J38" s="25"/>
      <c r="K38" s="25"/>
    </row>
    <row r="39" spans="1:11" x14ac:dyDescent="0.3">
      <c r="A39" s="15"/>
      <c r="B39" s="25"/>
      <c r="C39" s="25"/>
      <c r="D39" s="25" t="s">
        <v>241</v>
      </c>
      <c r="E39" s="31"/>
      <c r="F39" s="103"/>
      <c r="G39" s="31"/>
      <c r="H39" s="31"/>
      <c r="I39" s="25"/>
      <c r="J39" s="25"/>
      <c r="K39" s="25"/>
    </row>
    <row r="40" spans="1:11" x14ac:dyDescent="0.3">
      <c r="A40" s="15"/>
      <c r="B40" s="25"/>
      <c r="C40" s="25"/>
      <c r="D40" s="25" t="s">
        <v>242</v>
      </c>
      <c r="E40" s="31"/>
      <c r="F40" s="103"/>
      <c r="G40" s="31"/>
      <c r="H40" s="31"/>
      <c r="I40" s="25"/>
      <c r="J40" s="25"/>
      <c r="K40" s="25"/>
    </row>
    <row r="41" spans="1:11" x14ac:dyDescent="0.3">
      <c r="A41" s="50"/>
      <c r="B41" s="23"/>
      <c r="C41" s="23"/>
      <c r="D41" s="23" t="s">
        <v>229</v>
      </c>
      <c r="E41" s="45"/>
      <c r="F41" s="104"/>
      <c r="G41" s="45"/>
      <c r="H41" s="45"/>
      <c r="I41" s="23"/>
      <c r="J41" s="23"/>
      <c r="K41" s="23"/>
    </row>
    <row r="42" spans="1:11" x14ac:dyDescent="0.3">
      <c r="A42" s="7">
        <v>4</v>
      </c>
      <c r="B42" s="21" t="s">
        <v>218</v>
      </c>
      <c r="C42" s="274" t="s">
        <v>220</v>
      </c>
      <c r="D42" s="21" t="s">
        <v>224</v>
      </c>
      <c r="E42" s="46">
        <v>0</v>
      </c>
      <c r="F42" s="105"/>
      <c r="G42" s="43">
        <v>185000</v>
      </c>
      <c r="H42" s="46">
        <v>0</v>
      </c>
      <c r="I42" s="69" t="s">
        <v>230</v>
      </c>
      <c r="J42" s="19" t="s">
        <v>211</v>
      </c>
      <c r="K42" s="7" t="s">
        <v>25</v>
      </c>
    </row>
    <row r="43" spans="1:11" x14ac:dyDescent="0.3">
      <c r="A43" s="15"/>
      <c r="B43" s="25" t="s">
        <v>219</v>
      </c>
      <c r="C43" s="275" t="s">
        <v>221</v>
      </c>
      <c r="D43" s="25" t="s">
        <v>244</v>
      </c>
      <c r="E43" s="31"/>
      <c r="F43" s="103"/>
      <c r="G43" s="18" t="s">
        <v>34</v>
      </c>
      <c r="H43" s="31"/>
      <c r="I43" s="70" t="s">
        <v>231</v>
      </c>
      <c r="J43" s="16" t="s">
        <v>233</v>
      </c>
      <c r="K43" s="10"/>
    </row>
    <row r="44" spans="1:11" x14ac:dyDescent="0.3">
      <c r="A44" s="15"/>
      <c r="B44" s="25"/>
      <c r="C44" s="275" t="s">
        <v>222</v>
      </c>
      <c r="D44" s="25" t="s">
        <v>245</v>
      </c>
      <c r="E44" s="59"/>
      <c r="F44" s="103"/>
      <c r="G44" s="31"/>
      <c r="H44" s="31"/>
      <c r="I44" s="70" t="s">
        <v>266</v>
      </c>
      <c r="J44" s="17" t="s">
        <v>234</v>
      </c>
      <c r="K44" s="10"/>
    </row>
    <row r="45" spans="1:11" x14ac:dyDescent="0.3">
      <c r="A45" s="15"/>
      <c r="B45" s="25"/>
      <c r="C45" s="275" t="s">
        <v>223</v>
      </c>
      <c r="D45" s="25" t="s">
        <v>246</v>
      </c>
      <c r="E45" s="31"/>
      <c r="F45" s="103"/>
      <c r="G45" s="47"/>
      <c r="H45" s="47"/>
      <c r="I45" s="10" t="s">
        <v>210</v>
      </c>
      <c r="J45" s="16" t="s">
        <v>235</v>
      </c>
      <c r="K45" s="10"/>
    </row>
    <row r="46" spans="1:11" x14ac:dyDescent="0.3">
      <c r="A46" s="15"/>
      <c r="B46" s="25"/>
      <c r="C46" s="25"/>
      <c r="D46" s="32" t="s">
        <v>247</v>
      </c>
      <c r="E46" s="31"/>
      <c r="F46" s="103"/>
      <c r="G46" s="31"/>
      <c r="H46" s="31"/>
      <c r="I46" s="10"/>
      <c r="J46" s="16" t="s">
        <v>23</v>
      </c>
      <c r="K46" s="10"/>
    </row>
    <row r="47" spans="1:11" x14ac:dyDescent="0.3">
      <c r="A47" s="15"/>
      <c r="B47" s="25"/>
      <c r="C47" s="25"/>
      <c r="D47" s="25" t="s">
        <v>248</v>
      </c>
      <c r="E47" s="31"/>
      <c r="F47" s="103"/>
      <c r="G47" s="31"/>
      <c r="H47" s="31"/>
      <c r="I47" s="25"/>
      <c r="J47" s="25"/>
      <c r="K47" s="25"/>
    </row>
    <row r="48" spans="1:11" x14ac:dyDescent="0.3">
      <c r="A48" s="50"/>
      <c r="B48" s="23"/>
      <c r="C48" s="23"/>
      <c r="D48" s="23" t="s">
        <v>229</v>
      </c>
      <c r="E48" s="45"/>
      <c r="F48" s="104"/>
      <c r="G48" s="45"/>
      <c r="H48" s="45"/>
      <c r="I48" s="23"/>
      <c r="J48" s="23"/>
      <c r="K48" s="23"/>
    </row>
    <row r="49" spans="1:11" x14ac:dyDescent="0.3">
      <c r="A49" s="7">
        <v>5</v>
      </c>
      <c r="B49" s="21" t="s">
        <v>262</v>
      </c>
      <c r="C49" s="272" t="s">
        <v>214</v>
      </c>
      <c r="D49" s="21" t="s">
        <v>263</v>
      </c>
      <c r="E49" s="43">
        <v>2000000</v>
      </c>
      <c r="F49" s="105"/>
      <c r="G49" s="46">
        <v>0</v>
      </c>
      <c r="H49" s="46">
        <v>0</v>
      </c>
      <c r="I49" s="7" t="s">
        <v>209</v>
      </c>
      <c r="J49" s="19" t="s">
        <v>211</v>
      </c>
      <c r="K49" s="21" t="s">
        <v>25</v>
      </c>
    </row>
    <row r="50" spans="1:11" x14ac:dyDescent="0.3">
      <c r="A50" s="15"/>
      <c r="B50" s="25"/>
      <c r="C50" s="51" t="s">
        <v>215</v>
      </c>
      <c r="D50" s="25" t="s">
        <v>264</v>
      </c>
      <c r="E50" s="18" t="s">
        <v>34</v>
      </c>
      <c r="F50" s="103"/>
      <c r="G50" s="31"/>
      <c r="H50" s="31"/>
      <c r="I50" s="10" t="s">
        <v>266</v>
      </c>
      <c r="J50" s="17" t="s">
        <v>212</v>
      </c>
      <c r="K50" s="25"/>
    </row>
    <row r="51" spans="1:11" x14ac:dyDescent="0.3">
      <c r="A51" s="15"/>
      <c r="B51" s="25"/>
      <c r="C51" s="16" t="s">
        <v>216</v>
      </c>
      <c r="D51" s="25" t="s">
        <v>248</v>
      </c>
      <c r="E51" s="18" t="s">
        <v>1494</v>
      </c>
      <c r="F51" s="103"/>
      <c r="G51" s="31"/>
      <c r="H51" s="31"/>
      <c r="I51" s="10" t="s">
        <v>210</v>
      </c>
      <c r="J51" s="16" t="s">
        <v>213</v>
      </c>
      <c r="K51" s="25"/>
    </row>
    <row r="52" spans="1:11" x14ac:dyDescent="0.3">
      <c r="A52" s="15"/>
      <c r="B52" s="25"/>
      <c r="C52" s="51" t="s">
        <v>217</v>
      </c>
      <c r="D52" s="25" t="s">
        <v>265</v>
      </c>
      <c r="E52" s="18" t="s">
        <v>1495</v>
      </c>
      <c r="F52" s="103"/>
      <c r="G52" s="31"/>
      <c r="H52" s="31"/>
      <c r="I52" s="25"/>
      <c r="J52" s="16" t="s">
        <v>296</v>
      </c>
      <c r="K52" s="25"/>
    </row>
    <row r="53" spans="1:11" x14ac:dyDescent="0.3">
      <c r="A53" s="50"/>
      <c r="B53" s="23"/>
      <c r="C53" s="23"/>
      <c r="D53" s="23"/>
      <c r="E53" s="45"/>
      <c r="F53" s="104"/>
      <c r="G53" s="45"/>
      <c r="H53" s="45"/>
      <c r="I53" s="23"/>
      <c r="J53" s="23"/>
      <c r="K53" s="23"/>
    </row>
    <row r="54" spans="1:11" x14ac:dyDescent="0.3">
      <c r="A54" s="339"/>
      <c r="B54" s="27"/>
      <c r="C54" s="27"/>
      <c r="D54" s="27"/>
      <c r="E54" s="52"/>
      <c r="F54" s="52"/>
      <c r="G54" s="52"/>
      <c r="H54" s="52"/>
      <c r="I54" s="27"/>
      <c r="J54" s="27"/>
      <c r="K54" s="340">
        <v>29</v>
      </c>
    </row>
    <row r="55" spans="1:11" x14ac:dyDescent="0.3">
      <c r="A55" s="410" t="s">
        <v>97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</row>
    <row r="56" spans="1:11" x14ac:dyDescent="0.3">
      <c r="A56" s="406" t="s">
        <v>98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</row>
    <row r="57" spans="1:11" s="9" customFormat="1" x14ac:dyDescent="0.3">
      <c r="A57" s="7" t="s">
        <v>1</v>
      </c>
      <c r="B57" s="7" t="s">
        <v>18</v>
      </c>
      <c r="C57" s="7" t="s">
        <v>3</v>
      </c>
      <c r="D57" s="7" t="s">
        <v>4</v>
      </c>
      <c r="E57" s="412" t="s">
        <v>5</v>
      </c>
      <c r="F57" s="413"/>
      <c r="G57" s="413"/>
      <c r="H57" s="414"/>
      <c r="I57" s="8" t="s">
        <v>20</v>
      </c>
      <c r="J57" s="7" t="s">
        <v>7</v>
      </c>
      <c r="K57" s="7" t="s">
        <v>8</v>
      </c>
    </row>
    <row r="58" spans="1:11" s="9" customFormat="1" x14ac:dyDescent="0.3">
      <c r="A58" s="15"/>
      <c r="B58" s="10"/>
      <c r="C58" s="10"/>
      <c r="D58" s="10" t="s">
        <v>19</v>
      </c>
      <c r="E58" s="49">
        <v>2560</v>
      </c>
      <c r="F58" s="107"/>
      <c r="G58" s="49">
        <v>2561</v>
      </c>
      <c r="H58" s="49">
        <v>2562</v>
      </c>
      <c r="I58" s="10" t="s">
        <v>21</v>
      </c>
      <c r="J58" s="10"/>
      <c r="K58" s="89" t="s">
        <v>9</v>
      </c>
    </row>
    <row r="59" spans="1:11" s="14" customFormat="1" x14ac:dyDescent="0.3">
      <c r="A59" s="50"/>
      <c r="B59" s="5"/>
      <c r="C59" s="5"/>
      <c r="D59" s="5"/>
      <c r="E59" s="13" t="s">
        <v>6</v>
      </c>
      <c r="F59" s="99"/>
      <c r="G59" s="13" t="s">
        <v>6</v>
      </c>
      <c r="H59" s="13" t="s">
        <v>6</v>
      </c>
      <c r="I59" s="5"/>
      <c r="J59" s="5"/>
      <c r="K59" s="5"/>
    </row>
    <row r="60" spans="1:11" x14ac:dyDescent="0.3">
      <c r="A60" s="7">
        <v>6</v>
      </c>
      <c r="B60" s="21" t="s">
        <v>218</v>
      </c>
      <c r="C60" s="274" t="s">
        <v>220</v>
      </c>
      <c r="D60" s="21" t="s">
        <v>224</v>
      </c>
      <c r="E60" s="46">
        <v>0</v>
      </c>
      <c r="F60" s="105"/>
      <c r="G60" s="44">
        <v>370000</v>
      </c>
      <c r="H60" s="46">
        <v>0</v>
      </c>
      <c r="I60" s="69" t="s">
        <v>230</v>
      </c>
      <c r="J60" s="19" t="s">
        <v>211</v>
      </c>
      <c r="K60" s="7" t="s">
        <v>25</v>
      </c>
    </row>
    <row r="61" spans="1:11" x14ac:dyDescent="0.3">
      <c r="A61" s="15"/>
      <c r="B61" s="25" t="s">
        <v>277</v>
      </c>
      <c r="C61" s="275" t="s">
        <v>221</v>
      </c>
      <c r="D61" s="277" t="s">
        <v>244</v>
      </c>
      <c r="E61" s="47"/>
      <c r="F61" s="103"/>
      <c r="G61" s="18" t="s">
        <v>34</v>
      </c>
      <c r="H61" s="47"/>
      <c r="I61" s="70" t="s">
        <v>231</v>
      </c>
      <c r="J61" s="16" t="s">
        <v>233</v>
      </c>
      <c r="K61" s="10"/>
    </row>
    <row r="62" spans="1:11" x14ac:dyDescent="0.3">
      <c r="A62" s="15"/>
      <c r="B62" s="25"/>
      <c r="C62" s="275" t="s">
        <v>222</v>
      </c>
      <c r="D62" s="25" t="s">
        <v>278</v>
      </c>
      <c r="E62" s="31"/>
      <c r="F62" s="103"/>
      <c r="G62" s="31"/>
      <c r="H62" s="31"/>
      <c r="I62" s="70" t="s">
        <v>266</v>
      </c>
      <c r="J62" s="17" t="s">
        <v>234</v>
      </c>
      <c r="K62" s="10"/>
    </row>
    <row r="63" spans="1:11" x14ac:dyDescent="0.3">
      <c r="A63" s="15"/>
      <c r="B63" s="25"/>
      <c r="C63" s="275" t="s">
        <v>223</v>
      </c>
      <c r="D63" s="25" t="s">
        <v>279</v>
      </c>
      <c r="E63" s="31"/>
      <c r="F63" s="103"/>
      <c r="G63" s="31"/>
      <c r="H63" s="31"/>
      <c r="I63" s="10" t="s">
        <v>232</v>
      </c>
      <c r="J63" s="16" t="s">
        <v>281</v>
      </c>
      <c r="K63" s="10"/>
    </row>
    <row r="64" spans="1:11" x14ac:dyDescent="0.3">
      <c r="A64" s="50"/>
      <c r="B64" s="23"/>
      <c r="C64" s="23"/>
      <c r="D64" s="23" t="s">
        <v>280</v>
      </c>
      <c r="E64" s="45"/>
      <c r="F64" s="104"/>
      <c r="G64" s="45"/>
      <c r="H64" s="45"/>
      <c r="I64" s="23"/>
      <c r="J64" s="20" t="s">
        <v>23</v>
      </c>
      <c r="K64" s="5"/>
    </row>
    <row r="65" spans="1:11" x14ac:dyDescent="0.3">
      <c r="A65" s="7">
        <v>7</v>
      </c>
      <c r="B65" s="21" t="s">
        <v>262</v>
      </c>
      <c r="C65" s="272" t="s">
        <v>214</v>
      </c>
      <c r="D65" s="21" t="s">
        <v>291</v>
      </c>
      <c r="E65" s="46">
        <v>0</v>
      </c>
      <c r="F65" s="105"/>
      <c r="G65" s="43">
        <v>2000000</v>
      </c>
      <c r="H65" s="46">
        <v>0</v>
      </c>
      <c r="I65" s="69" t="s">
        <v>209</v>
      </c>
      <c r="J65" s="19" t="s">
        <v>211</v>
      </c>
      <c r="K65" s="21" t="s">
        <v>25</v>
      </c>
    </row>
    <row r="66" spans="1:11" x14ac:dyDescent="0.3">
      <c r="A66" s="15"/>
      <c r="B66" s="25"/>
      <c r="C66" s="51" t="s">
        <v>215</v>
      </c>
      <c r="D66" s="25" t="s">
        <v>292</v>
      </c>
      <c r="E66" s="31"/>
      <c r="F66" s="103"/>
      <c r="G66" s="18" t="s">
        <v>34</v>
      </c>
      <c r="H66" s="31"/>
      <c r="I66" s="70" t="s">
        <v>266</v>
      </c>
      <c r="J66" s="17" t="s">
        <v>212</v>
      </c>
      <c r="K66" s="25"/>
    </row>
    <row r="67" spans="1:11" x14ac:dyDescent="0.3">
      <c r="A67" s="15"/>
      <c r="B67" s="25"/>
      <c r="C67" s="16" t="s">
        <v>216</v>
      </c>
      <c r="D67" s="25" t="s">
        <v>293</v>
      </c>
      <c r="E67" s="59"/>
      <c r="F67" s="103"/>
      <c r="G67" s="18" t="s">
        <v>1494</v>
      </c>
      <c r="H67" s="31"/>
      <c r="I67" s="70" t="s">
        <v>210</v>
      </c>
      <c r="J67" s="16" t="s">
        <v>213</v>
      </c>
      <c r="K67" s="25"/>
    </row>
    <row r="68" spans="1:11" x14ac:dyDescent="0.3">
      <c r="A68" s="15"/>
      <c r="B68" s="25"/>
      <c r="C68" s="51" t="s">
        <v>217</v>
      </c>
      <c r="D68" s="25" t="s">
        <v>294</v>
      </c>
      <c r="E68" s="31"/>
      <c r="F68" s="103"/>
      <c r="G68" s="18" t="s">
        <v>1495</v>
      </c>
      <c r="H68" s="47"/>
      <c r="I68" s="10"/>
      <c r="J68" s="16" t="s">
        <v>296</v>
      </c>
      <c r="K68" s="25"/>
    </row>
    <row r="69" spans="1:11" x14ac:dyDescent="0.3">
      <c r="A69" s="15"/>
      <c r="B69" s="25"/>
      <c r="C69" s="25"/>
      <c r="D69" s="25" t="s">
        <v>279</v>
      </c>
      <c r="E69" s="31"/>
      <c r="F69" s="103"/>
      <c r="G69" s="31"/>
      <c r="H69" s="31"/>
      <c r="I69" s="10"/>
      <c r="J69" s="16"/>
      <c r="K69" s="10"/>
    </row>
    <row r="70" spans="1:11" x14ac:dyDescent="0.3">
      <c r="A70" s="50"/>
      <c r="B70" s="23"/>
      <c r="C70" s="23"/>
      <c r="D70" s="95" t="s">
        <v>295</v>
      </c>
      <c r="E70" s="45"/>
      <c r="F70" s="104"/>
      <c r="G70" s="45"/>
      <c r="H70" s="45"/>
      <c r="I70" s="23"/>
      <c r="J70" s="23"/>
      <c r="K70" s="23"/>
    </row>
    <row r="71" spans="1:11" x14ac:dyDescent="0.3">
      <c r="A71" s="7">
        <v>8</v>
      </c>
      <c r="B71" s="21" t="s">
        <v>353</v>
      </c>
      <c r="C71" s="272" t="s">
        <v>214</v>
      </c>
      <c r="D71" s="21" t="s">
        <v>291</v>
      </c>
      <c r="E71" s="46">
        <v>0</v>
      </c>
      <c r="F71" s="105"/>
      <c r="G71" s="44">
        <v>750000</v>
      </c>
      <c r="H71" s="46">
        <v>0</v>
      </c>
      <c r="I71" s="7" t="s">
        <v>209</v>
      </c>
      <c r="J71" s="19" t="s">
        <v>211</v>
      </c>
      <c r="K71" s="21" t="s">
        <v>25</v>
      </c>
    </row>
    <row r="72" spans="1:11" x14ac:dyDescent="0.3">
      <c r="A72" s="15"/>
      <c r="B72" s="25"/>
      <c r="C72" s="51" t="s">
        <v>215</v>
      </c>
      <c r="D72" s="32" t="s">
        <v>354</v>
      </c>
      <c r="E72" s="31"/>
      <c r="F72" s="103"/>
      <c r="G72" s="18" t="s">
        <v>34</v>
      </c>
      <c r="H72" s="31"/>
      <c r="I72" s="10" t="s">
        <v>266</v>
      </c>
      <c r="J72" s="17" t="s">
        <v>212</v>
      </c>
      <c r="K72" s="25"/>
    </row>
    <row r="73" spans="1:11" x14ac:dyDescent="0.3">
      <c r="A73" s="15"/>
      <c r="B73" s="25"/>
      <c r="C73" s="16" t="s">
        <v>216</v>
      </c>
      <c r="D73" s="25" t="s">
        <v>355</v>
      </c>
      <c r="E73" s="31"/>
      <c r="F73" s="103"/>
      <c r="G73" s="31"/>
      <c r="H73" s="31"/>
      <c r="I73" s="10" t="s">
        <v>357</v>
      </c>
      <c r="J73" s="16" t="s">
        <v>213</v>
      </c>
      <c r="K73" s="25"/>
    </row>
    <row r="74" spans="1:11" x14ac:dyDescent="0.3">
      <c r="A74" s="50"/>
      <c r="B74" s="23"/>
      <c r="C74" s="214" t="s">
        <v>217</v>
      </c>
      <c r="D74" s="23" t="s">
        <v>356</v>
      </c>
      <c r="E74" s="45"/>
      <c r="F74" s="104"/>
      <c r="G74" s="45"/>
      <c r="H74" s="45"/>
      <c r="I74" s="23"/>
      <c r="J74" s="20" t="s">
        <v>358</v>
      </c>
      <c r="K74" s="23"/>
    </row>
    <row r="75" spans="1:11" x14ac:dyDescent="0.3">
      <c r="A75" s="7">
        <v>9</v>
      </c>
      <c r="B75" s="21" t="s">
        <v>1677</v>
      </c>
      <c r="C75" s="274" t="s">
        <v>220</v>
      </c>
      <c r="D75" s="21" t="s">
        <v>386</v>
      </c>
      <c r="E75" s="43">
        <v>75000</v>
      </c>
      <c r="F75" s="105"/>
      <c r="G75" s="46">
        <v>0</v>
      </c>
      <c r="H75" s="46">
        <v>0</v>
      </c>
      <c r="I75" s="7" t="s">
        <v>391</v>
      </c>
      <c r="J75" s="19" t="s">
        <v>211</v>
      </c>
      <c r="K75" s="7" t="s">
        <v>25</v>
      </c>
    </row>
    <row r="76" spans="1:11" x14ac:dyDescent="0.3">
      <c r="A76" s="15"/>
      <c r="B76" s="25"/>
      <c r="C76" s="275" t="s">
        <v>221</v>
      </c>
      <c r="D76" s="25" t="s">
        <v>387</v>
      </c>
      <c r="E76" s="18" t="s">
        <v>34</v>
      </c>
      <c r="F76" s="103"/>
      <c r="G76" s="31"/>
      <c r="H76" s="31"/>
      <c r="I76" s="10" t="s">
        <v>266</v>
      </c>
      <c r="J76" s="16" t="s">
        <v>233</v>
      </c>
      <c r="K76" s="10"/>
    </row>
    <row r="77" spans="1:11" x14ac:dyDescent="0.3">
      <c r="A77" s="15"/>
      <c r="B77" s="25"/>
      <c r="C77" s="275" t="s">
        <v>222</v>
      </c>
      <c r="D77" s="25" t="s">
        <v>388</v>
      </c>
      <c r="E77" s="31"/>
      <c r="F77" s="103"/>
      <c r="G77" s="31"/>
      <c r="H77" s="31"/>
      <c r="I77" s="10" t="s">
        <v>210</v>
      </c>
      <c r="J77" s="17" t="s">
        <v>234</v>
      </c>
      <c r="K77" s="10"/>
    </row>
    <row r="78" spans="1:11" x14ac:dyDescent="0.3">
      <c r="A78" s="15"/>
      <c r="B78" s="25"/>
      <c r="C78" s="275" t="s">
        <v>223</v>
      </c>
      <c r="D78" s="41" t="s">
        <v>389</v>
      </c>
      <c r="E78" s="31"/>
      <c r="F78" s="103"/>
      <c r="G78" s="31"/>
      <c r="H78" s="31"/>
      <c r="I78" s="25"/>
      <c r="J78" s="16" t="s">
        <v>390</v>
      </c>
      <c r="K78" s="10"/>
    </row>
    <row r="79" spans="1:11" x14ac:dyDescent="0.3">
      <c r="A79" s="50"/>
      <c r="B79" s="23"/>
      <c r="C79" s="214"/>
      <c r="D79" s="23" t="s">
        <v>356</v>
      </c>
      <c r="E79" s="45"/>
      <c r="F79" s="104"/>
      <c r="G79" s="45"/>
      <c r="H79" s="45"/>
      <c r="I79" s="23"/>
      <c r="J79" s="20" t="s">
        <v>23</v>
      </c>
      <c r="K79" s="5"/>
    </row>
    <row r="80" spans="1:11" x14ac:dyDescent="0.3">
      <c r="A80" s="82"/>
      <c r="B80" s="28"/>
      <c r="C80" s="28"/>
      <c r="D80" s="28"/>
      <c r="E80" s="37"/>
      <c r="F80" s="37"/>
      <c r="G80" s="37"/>
      <c r="H80" s="37"/>
      <c r="I80" s="28"/>
      <c r="J80" s="28"/>
      <c r="K80" s="223"/>
    </row>
    <row r="81" spans="1:11" x14ac:dyDescent="0.3">
      <c r="A81" s="82"/>
      <c r="B81" s="28"/>
      <c r="C81" s="28"/>
      <c r="D81" s="28"/>
      <c r="E81" s="37"/>
      <c r="F81" s="37"/>
      <c r="G81" s="37"/>
      <c r="H81" s="37"/>
      <c r="I81" s="28"/>
      <c r="J81" s="28"/>
      <c r="K81" s="223">
        <v>30</v>
      </c>
    </row>
    <row r="82" spans="1:11" x14ac:dyDescent="0.3">
      <c r="A82" s="410" t="s">
        <v>97</v>
      </c>
      <c r="B82" s="410"/>
      <c r="C82" s="410"/>
      <c r="D82" s="410"/>
      <c r="E82" s="410"/>
      <c r="F82" s="410"/>
      <c r="G82" s="410"/>
      <c r="H82" s="410"/>
      <c r="I82" s="410"/>
      <c r="J82" s="410"/>
      <c r="K82" s="410"/>
    </row>
    <row r="83" spans="1:11" x14ac:dyDescent="0.3">
      <c r="A83" s="406" t="s">
        <v>98</v>
      </c>
      <c r="B83" s="406"/>
      <c r="C83" s="406"/>
      <c r="D83" s="406"/>
      <c r="E83" s="406"/>
      <c r="F83" s="406"/>
      <c r="G83" s="406"/>
      <c r="H83" s="406"/>
      <c r="I83" s="406"/>
      <c r="J83" s="406"/>
      <c r="K83" s="406"/>
    </row>
    <row r="84" spans="1:11" s="9" customFormat="1" x14ac:dyDescent="0.3">
      <c r="A84" s="7" t="s">
        <v>1</v>
      </c>
      <c r="B84" s="7" t="s">
        <v>18</v>
      </c>
      <c r="C84" s="7" t="s">
        <v>3</v>
      </c>
      <c r="D84" s="7" t="s">
        <v>4</v>
      </c>
      <c r="E84" s="412" t="s">
        <v>5</v>
      </c>
      <c r="F84" s="413"/>
      <c r="G84" s="413"/>
      <c r="H84" s="414"/>
      <c r="I84" s="8" t="s">
        <v>20</v>
      </c>
      <c r="J84" s="7" t="s">
        <v>7</v>
      </c>
      <c r="K84" s="7" t="s">
        <v>8</v>
      </c>
    </row>
    <row r="85" spans="1:11" s="9" customFormat="1" x14ac:dyDescent="0.3">
      <c r="A85" s="15"/>
      <c r="B85" s="10"/>
      <c r="C85" s="10"/>
      <c r="D85" s="10" t="s">
        <v>19</v>
      </c>
      <c r="E85" s="49">
        <v>2560</v>
      </c>
      <c r="F85" s="107"/>
      <c r="G85" s="49">
        <v>2561</v>
      </c>
      <c r="H85" s="49">
        <v>2562</v>
      </c>
      <c r="I85" s="10" t="s">
        <v>21</v>
      </c>
      <c r="J85" s="10"/>
      <c r="K85" s="89" t="s">
        <v>9</v>
      </c>
    </row>
    <row r="86" spans="1:11" s="14" customFormat="1" x14ac:dyDescent="0.3">
      <c r="A86" s="50"/>
      <c r="B86" s="5"/>
      <c r="C86" s="5"/>
      <c r="D86" s="5"/>
      <c r="E86" s="13" t="s">
        <v>6</v>
      </c>
      <c r="F86" s="99"/>
      <c r="G86" s="13" t="s">
        <v>6</v>
      </c>
      <c r="H86" s="13" t="s">
        <v>6</v>
      </c>
      <c r="I86" s="5"/>
      <c r="J86" s="5"/>
      <c r="K86" s="5"/>
    </row>
    <row r="87" spans="1:11" x14ac:dyDescent="0.3">
      <c r="A87" s="7">
        <v>10</v>
      </c>
      <c r="B87" s="21" t="s">
        <v>401</v>
      </c>
      <c r="C87" s="274" t="s">
        <v>220</v>
      </c>
      <c r="D87" s="21" t="s">
        <v>402</v>
      </c>
      <c r="E87" s="46">
        <v>0</v>
      </c>
      <c r="F87" s="105"/>
      <c r="G87" s="43">
        <v>75000</v>
      </c>
      <c r="H87" s="46">
        <v>0</v>
      </c>
      <c r="I87" s="69" t="s">
        <v>230</v>
      </c>
      <c r="J87" s="19" t="s">
        <v>211</v>
      </c>
      <c r="K87" s="7" t="s">
        <v>25</v>
      </c>
    </row>
    <row r="88" spans="1:11" x14ac:dyDescent="0.3">
      <c r="A88" s="10"/>
      <c r="B88" s="25"/>
      <c r="C88" s="275" t="s">
        <v>221</v>
      </c>
      <c r="D88" s="25" t="s">
        <v>403</v>
      </c>
      <c r="E88" s="31"/>
      <c r="F88" s="103"/>
      <c r="G88" s="18" t="s">
        <v>34</v>
      </c>
      <c r="H88" s="31"/>
      <c r="I88" s="70" t="s">
        <v>231</v>
      </c>
      <c r="J88" s="16" t="s">
        <v>233</v>
      </c>
      <c r="K88" s="10"/>
    </row>
    <row r="89" spans="1:11" x14ac:dyDescent="0.3">
      <c r="A89" s="10"/>
      <c r="B89" s="25"/>
      <c r="C89" s="275" t="s">
        <v>222</v>
      </c>
      <c r="D89" s="25" t="s">
        <v>404</v>
      </c>
      <c r="E89" s="31"/>
      <c r="F89" s="103"/>
      <c r="G89" s="31"/>
      <c r="H89" s="31"/>
      <c r="I89" s="70" t="s">
        <v>266</v>
      </c>
      <c r="J89" s="17" t="s">
        <v>234</v>
      </c>
      <c r="K89" s="10"/>
    </row>
    <row r="90" spans="1:11" x14ac:dyDescent="0.3">
      <c r="A90" s="10"/>
      <c r="B90" s="25"/>
      <c r="C90" s="275" t="s">
        <v>223</v>
      </c>
      <c r="D90" s="25" t="s">
        <v>265</v>
      </c>
      <c r="E90" s="31"/>
      <c r="F90" s="103"/>
      <c r="G90" s="31"/>
      <c r="H90" s="31"/>
      <c r="I90" s="10" t="s">
        <v>210</v>
      </c>
      <c r="J90" s="16" t="s">
        <v>405</v>
      </c>
      <c r="K90" s="10"/>
    </row>
    <row r="91" spans="1:11" x14ac:dyDescent="0.3">
      <c r="A91" s="5"/>
      <c r="B91" s="23"/>
      <c r="C91" s="23"/>
      <c r="D91" s="23"/>
      <c r="E91" s="45"/>
      <c r="F91" s="104"/>
      <c r="G91" s="45"/>
      <c r="H91" s="45"/>
      <c r="I91" s="23"/>
      <c r="J91" s="20" t="s">
        <v>23</v>
      </c>
      <c r="K91" s="5"/>
    </row>
    <row r="92" spans="1:11" x14ac:dyDescent="0.3">
      <c r="A92" s="7">
        <v>11</v>
      </c>
      <c r="B92" s="21" t="s">
        <v>414</v>
      </c>
      <c r="C92" s="272" t="s">
        <v>214</v>
      </c>
      <c r="D92" s="21" t="s">
        <v>291</v>
      </c>
      <c r="E92" s="46">
        <v>0</v>
      </c>
      <c r="F92" s="105"/>
      <c r="G92" s="46">
        <v>0</v>
      </c>
      <c r="H92" s="43">
        <v>300000</v>
      </c>
      <c r="I92" s="7" t="s">
        <v>209</v>
      </c>
      <c r="J92" s="19" t="s">
        <v>211</v>
      </c>
      <c r="K92" s="7" t="s">
        <v>25</v>
      </c>
    </row>
    <row r="93" spans="1:11" x14ac:dyDescent="0.3">
      <c r="A93" s="10"/>
      <c r="B93" s="25"/>
      <c r="C93" s="51" t="s">
        <v>215</v>
      </c>
      <c r="D93" s="25" t="s">
        <v>415</v>
      </c>
      <c r="E93" s="31"/>
      <c r="F93" s="103"/>
      <c r="G93" s="31"/>
      <c r="H93" s="18" t="s">
        <v>34</v>
      </c>
      <c r="I93" s="10" t="s">
        <v>266</v>
      </c>
      <c r="J93" s="17" t="s">
        <v>212</v>
      </c>
      <c r="K93" s="25"/>
    </row>
    <row r="94" spans="1:11" x14ac:dyDescent="0.3">
      <c r="A94" s="10"/>
      <c r="B94" s="25"/>
      <c r="C94" s="16" t="s">
        <v>216</v>
      </c>
      <c r="D94" s="25" t="s">
        <v>416</v>
      </c>
      <c r="E94" s="31"/>
      <c r="F94" s="103"/>
      <c r="G94" s="31"/>
      <c r="H94" s="31"/>
      <c r="I94" s="10" t="s">
        <v>418</v>
      </c>
      <c r="J94" s="16" t="s">
        <v>213</v>
      </c>
      <c r="K94" s="25"/>
    </row>
    <row r="95" spans="1:11" x14ac:dyDescent="0.3">
      <c r="A95" s="15"/>
      <c r="B95" s="25"/>
      <c r="C95" s="51" t="s">
        <v>217</v>
      </c>
      <c r="D95" s="25" t="s">
        <v>279</v>
      </c>
      <c r="E95" s="31"/>
      <c r="F95" s="103"/>
      <c r="G95" s="31"/>
      <c r="H95" s="31"/>
      <c r="I95" s="25"/>
      <c r="J95" s="16" t="s">
        <v>419</v>
      </c>
      <c r="K95" s="25"/>
    </row>
    <row r="96" spans="1:11" x14ac:dyDescent="0.3">
      <c r="A96" s="50"/>
      <c r="B96" s="23"/>
      <c r="C96" s="23"/>
      <c r="D96" s="23" t="s">
        <v>417</v>
      </c>
      <c r="E96" s="45"/>
      <c r="F96" s="104"/>
      <c r="G96" s="45"/>
      <c r="H96" s="45"/>
      <c r="I96" s="23"/>
      <c r="J96" s="23"/>
      <c r="K96" s="23"/>
    </row>
    <row r="97" spans="1:11" x14ac:dyDescent="0.3">
      <c r="A97" s="7">
        <v>12</v>
      </c>
      <c r="B97" s="21" t="s">
        <v>218</v>
      </c>
      <c r="C97" s="274" t="s">
        <v>220</v>
      </c>
      <c r="D97" s="21" t="s">
        <v>224</v>
      </c>
      <c r="E97" s="43">
        <v>680000</v>
      </c>
      <c r="F97" s="105"/>
      <c r="G97" s="46">
        <v>0</v>
      </c>
      <c r="H97" s="46">
        <v>0</v>
      </c>
      <c r="I97" s="69" t="s">
        <v>230</v>
      </c>
      <c r="J97" s="19" t="s">
        <v>211</v>
      </c>
      <c r="K97" s="7" t="s">
        <v>25</v>
      </c>
    </row>
    <row r="98" spans="1:11" x14ac:dyDescent="0.3">
      <c r="A98" s="15"/>
      <c r="B98" s="25" t="s">
        <v>426</v>
      </c>
      <c r="C98" s="275" t="s">
        <v>221</v>
      </c>
      <c r="D98" s="25" t="s">
        <v>428</v>
      </c>
      <c r="E98" s="18" t="s">
        <v>34</v>
      </c>
      <c r="F98" s="103"/>
      <c r="G98" s="31"/>
      <c r="H98" s="31"/>
      <c r="I98" s="70" t="s">
        <v>231</v>
      </c>
      <c r="J98" s="16" t="s">
        <v>233</v>
      </c>
      <c r="K98" s="25"/>
    </row>
    <row r="99" spans="1:11" x14ac:dyDescent="0.3">
      <c r="A99" s="15"/>
      <c r="B99" s="25"/>
      <c r="C99" s="275" t="s">
        <v>222</v>
      </c>
      <c r="D99" s="25" t="s">
        <v>429</v>
      </c>
      <c r="E99" s="31"/>
      <c r="F99" s="103"/>
      <c r="G99" s="31"/>
      <c r="H99" s="31"/>
      <c r="I99" s="70" t="s">
        <v>266</v>
      </c>
      <c r="J99" s="17" t="s">
        <v>234</v>
      </c>
      <c r="K99" s="25"/>
    </row>
    <row r="100" spans="1:11" x14ac:dyDescent="0.3">
      <c r="A100" s="15"/>
      <c r="B100" s="25"/>
      <c r="C100" s="275" t="s">
        <v>223</v>
      </c>
      <c r="D100" s="25" t="s">
        <v>430</v>
      </c>
      <c r="E100" s="31"/>
      <c r="F100" s="103"/>
      <c r="G100" s="31"/>
      <c r="H100" s="31"/>
      <c r="I100" s="10" t="s">
        <v>434</v>
      </c>
      <c r="J100" s="16" t="s">
        <v>427</v>
      </c>
      <c r="K100" s="25"/>
    </row>
    <row r="101" spans="1:11" x14ac:dyDescent="0.3">
      <c r="A101" s="15"/>
      <c r="B101" s="25"/>
      <c r="C101" s="25"/>
      <c r="D101" s="25" t="s">
        <v>431</v>
      </c>
      <c r="E101" s="31"/>
      <c r="F101" s="103"/>
      <c r="G101" s="31"/>
      <c r="H101" s="31"/>
      <c r="I101" s="25"/>
      <c r="J101" s="16" t="s">
        <v>23</v>
      </c>
      <c r="K101" s="25"/>
    </row>
    <row r="102" spans="1:11" x14ac:dyDescent="0.3">
      <c r="A102" s="15"/>
      <c r="B102" s="25"/>
      <c r="C102" s="25"/>
      <c r="D102" s="25" t="s">
        <v>432</v>
      </c>
      <c r="E102" s="31"/>
      <c r="F102" s="103"/>
      <c r="G102" s="31"/>
      <c r="H102" s="31"/>
      <c r="I102" s="25"/>
      <c r="J102" s="25"/>
      <c r="K102" s="25"/>
    </row>
    <row r="103" spans="1:11" x14ac:dyDescent="0.3">
      <c r="A103" s="50"/>
      <c r="B103" s="23"/>
      <c r="C103" s="23"/>
      <c r="D103" s="23" t="s">
        <v>433</v>
      </c>
      <c r="E103" s="45"/>
      <c r="F103" s="104"/>
      <c r="G103" s="45"/>
      <c r="H103" s="45"/>
      <c r="I103" s="23"/>
      <c r="J103" s="23"/>
      <c r="K103" s="23"/>
    </row>
    <row r="104" spans="1:11" x14ac:dyDescent="0.3">
      <c r="A104" s="82"/>
      <c r="B104" s="28"/>
      <c r="C104" s="28"/>
      <c r="D104" s="28"/>
      <c r="E104" s="37"/>
      <c r="F104" s="180"/>
      <c r="G104" s="37"/>
      <c r="H104" s="37"/>
      <c r="I104" s="28"/>
      <c r="J104" s="28"/>
      <c r="K104" s="28"/>
    </row>
    <row r="105" spans="1:11" x14ac:dyDescent="0.3">
      <c r="A105" s="82"/>
      <c r="B105" s="28"/>
      <c r="C105" s="28"/>
      <c r="D105" s="28"/>
      <c r="E105" s="37"/>
      <c r="F105" s="180"/>
      <c r="G105" s="37"/>
      <c r="H105" s="37"/>
      <c r="I105" s="28"/>
      <c r="J105" s="28"/>
      <c r="K105" s="28"/>
    </row>
    <row r="106" spans="1:11" x14ac:dyDescent="0.3">
      <c r="A106" s="82"/>
      <c r="B106" s="28"/>
      <c r="C106" s="28"/>
      <c r="D106" s="28"/>
      <c r="E106" s="37"/>
      <c r="F106" s="180"/>
      <c r="G106" s="37"/>
      <c r="H106" s="37"/>
      <c r="I106" s="28"/>
      <c r="J106" s="28"/>
      <c r="K106" s="28"/>
    </row>
    <row r="107" spans="1:11" x14ac:dyDescent="0.3">
      <c r="A107" s="82"/>
      <c r="B107" s="28"/>
      <c r="C107" s="28"/>
      <c r="D107" s="28"/>
      <c r="E107" s="37"/>
      <c r="F107" s="180"/>
      <c r="G107" s="37"/>
      <c r="H107" s="37"/>
      <c r="I107" s="28"/>
      <c r="J107" s="28"/>
      <c r="K107" s="28"/>
    </row>
    <row r="108" spans="1:11" x14ac:dyDescent="0.3">
      <c r="A108" s="82"/>
      <c r="B108" s="28"/>
      <c r="C108" s="28"/>
      <c r="D108" s="28"/>
      <c r="E108" s="37"/>
      <c r="F108" s="180"/>
      <c r="G108" s="37"/>
      <c r="H108" s="37"/>
      <c r="I108" s="28"/>
      <c r="J108" s="28"/>
      <c r="K108" s="223">
        <v>31</v>
      </c>
    </row>
    <row r="109" spans="1:11" x14ac:dyDescent="0.3">
      <c r="A109" s="410" t="s">
        <v>97</v>
      </c>
      <c r="B109" s="410"/>
      <c r="C109" s="410"/>
      <c r="D109" s="410"/>
      <c r="E109" s="410"/>
      <c r="F109" s="410"/>
      <c r="G109" s="410"/>
      <c r="H109" s="410"/>
      <c r="I109" s="410"/>
      <c r="J109" s="410"/>
      <c r="K109" s="410"/>
    </row>
    <row r="110" spans="1:11" x14ac:dyDescent="0.3">
      <c r="A110" s="406" t="s">
        <v>98</v>
      </c>
      <c r="B110" s="406"/>
      <c r="C110" s="406"/>
      <c r="D110" s="406"/>
      <c r="E110" s="406"/>
      <c r="F110" s="406"/>
      <c r="G110" s="406"/>
      <c r="H110" s="406"/>
      <c r="I110" s="406"/>
      <c r="J110" s="406"/>
      <c r="K110" s="406"/>
    </row>
    <row r="111" spans="1:11" s="9" customFormat="1" x14ac:dyDescent="0.3">
      <c r="A111" s="7" t="s">
        <v>1</v>
      </c>
      <c r="B111" s="7" t="s">
        <v>18</v>
      </c>
      <c r="C111" s="7" t="s">
        <v>3</v>
      </c>
      <c r="D111" s="7" t="s">
        <v>4</v>
      </c>
      <c r="E111" s="412" t="s">
        <v>5</v>
      </c>
      <c r="F111" s="413"/>
      <c r="G111" s="413"/>
      <c r="H111" s="414"/>
      <c r="I111" s="8" t="s">
        <v>20</v>
      </c>
      <c r="J111" s="7" t="s">
        <v>7</v>
      </c>
      <c r="K111" s="7" t="s">
        <v>8</v>
      </c>
    </row>
    <row r="112" spans="1:11" s="9" customFormat="1" x14ac:dyDescent="0.3">
      <c r="A112" s="15"/>
      <c r="B112" s="10"/>
      <c r="C112" s="10"/>
      <c r="D112" s="10" t="s">
        <v>19</v>
      </c>
      <c r="E112" s="49">
        <v>2560</v>
      </c>
      <c r="F112" s="107"/>
      <c r="G112" s="49">
        <v>2561</v>
      </c>
      <c r="H112" s="49">
        <v>2562</v>
      </c>
      <c r="I112" s="10" t="s">
        <v>21</v>
      </c>
      <c r="J112" s="10"/>
      <c r="K112" s="89" t="s">
        <v>9</v>
      </c>
    </row>
    <row r="113" spans="1:11" s="14" customFormat="1" x14ac:dyDescent="0.3">
      <c r="A113" s="50"/>
      <c r="B113" s="5"/>
      <c r="C113" s="5"/>
      <c r="D113" s="5"/>
      <c r="E113" s="13" t="s">
        <v>6</v>
      </c>
      <c r="F113" s="99"/>
      <c r="G113" s="13" t="s">
        <v>6</v>
      </c>
      <c r="H113" s="13" t="s">
        <v>6</v>
      </c>
      <c r="I113" s="5"/>
      <c r="J113" s="5"/>
      <c r="K113" s="5"/>
    </row>
    <row r="114" spans="1:11" x14ac:dyDescent="0.3">
      <c r="A114" s="7">
        <v>13</v>
      </c>
      <c r="B114" s="21" t="s">
        <v>442</v>
      </c>
      <c r="C114" s="272" t="s">
        <v>214</v>
      </c>
      <c r="D114" s="21" t="s">
        <v>443</v>
      </c>
      <c r="E114" s="96">
        <v>2500000</v>
      </c>
      <c r="F114" s="105"/>
      <c r="G114" s="46">
        <v>0</v>
      </c>
      <c r="H114" s="46">
        <v>0</v>
      </c>
      <c r="I114" s="7" t="s">
        <v>209</v>
      </c>
      <c r="J114" s="19" t="s">
        <v>211</v>
      </c>
      <c r="K114" s="7" t="s">
        <v>25</v>
      </c>
    </row>
    <row r="115" spans="1:11" x14ac:dyDescent="0.3">
      <c r="A115" s="15"/>
      <c r="B115" s="25"/>
      <c r="C115" s="51" t="s">
        <v>215</v>
      </c>
      <c r="D115" s="41" t="s">
        <v>444</v>
      </c>
      <c r="E115" s="18" t="s">
        <v>34</v>
      </c>
      <c r="F115" s="103"/>
      <c r="G115" s="31"/>
      <c r="H115" s="31"/>
      <c r="I115" s="10" t="s">
        <v>266</v>
      </c>
      <c r="J115" s="17" t="s">
        <v>212</v>
      </c>
      <c r="K115" s="25"/>
    </row>
    <row r="116" spans="1:11" x14ac:dyDescent="0.3">
      <c r="A116" s="15"/>
      <c r="B116" s="25"/>
      <c r="C116" s="16" t="s">
        <v>216</v>
      </c>
      <c r="D116" s="25" t="s">
        <v>445</v>
      </c>
      <c r="E116" s="18" t="s">
        <v>1494</v>
      </c>
      <c r="F116" s="103"/>
      <c r="G116" s="31"/>
      <c r="H116" s="31"/>
      <c r="I116" s="10" t="s">
        <v>210</v>
      </c>
      <c r="J116" s="16" t="s">
        <v>213</v>
      </c>
      <c r="K116" s="25"/>
    </row>
    <row r="117" spans="1:11" x14ac:dyDescent="0.3">
      <c r="A117" s="15"/>
      <c r="B117" s="25"/>
      <c r="C117" s="51" t="s">
        <v>217</v>
      </c>
      <c r="D117" s="25" t="s">
        <v>446</v>
      </c>
      <c r="E117" s="18" t="s">
        <v>1495</v>
      </c>
      <c r="F117" s="103"/>
      <c r="G117" s="31"/>
      <c r="H117" s="31"/>
      <c r="I117" s="25"/>
      <c r="J117" s="16" t="s">
        <v>448</v>
      </c>
      <c r="K117" s="25"/>
    </row>
    <row r="118" spans="1:11" x14ac:dyDescent="0.3">
      <c r="A118" s="15"/>
      <c r="B118" s="25"/>
      <c r="C118" s="25"/>
      <c r="D118" s="25" t="s">
        <v>447</v>
      </c>
      <c r="E118" s="31"/>
      <c r="F118" s="103"/>
      <c r="G118" s="31"/>
      <c r="H118" s="31"/>
      <c r="I118" s="25"/>
      <c r="J118" s="25"/>
      <c r="K118" s="25"/>
    </row>
    <row r="119" spans="1:11" x14ac:dyDescent="0.3">
      <c r="A119" s="50"/>
      <c r="B119" s="23"/>
      <c r="C119" s="23"/>
      <c r="D119" s="23" t="s">
        <v>265</v>
      </c>
      <c r="E119" s="45"/>
      <c r="F119" s="104"/>
      <c r="G119" s="45"/>
      <c r="H119" s="45"/>
      <c r="I119" s="23"/>
      <c r="J119" s="23"/>
      <c r="K119" s="23"/>
    </row>
    <row r="120" spans="1:11" x14ac:dyDescent="0.3">
      <c r="A120" s="57">
        <v>14</v>
      </c>
      <c r="B120" s="21" t="s">
        <v>218</v>
      </c>
      <c r="C120" s="274" t="s">
        <v>220</v>
      </c>
      <c r="D120" s="21" t="s">
        <v>224</v>
      </c>
      <c r="E120" s="46">
        <v>0</v>
      </c>
      <c r="F120" s="105"/>
      <c r="G120" s="46">
        <v>0</v>
      </c>
      <c r="H120" s="43">
        <v>185000</v>
      </c>
      <c r="I120" s="21" t="s">
        <v>230</v>
      </c>
      <c r="J120" s="19" t="s">
        <v>211</v>
      </c>
      <c r="K120" s="7" t="s">
        <v>25</v>
      </c>
    </row>
    <row r="121" spans="1:11" x14ac:dyDescent="0.3">
      <c r="A121" s="15"/>
      <c r="B121" s="25" t="s">
        <v>426</v>
      </c>
      <c r="C121" s="275" t="s">
        <v>221</v>
      </c>
      <c r="D121" s="25" t="s">
        <v>477</v>
      </c>
      <c r="E121" s="31"/>
      <c r="F121" s="103"/>
      <c r="G121" s="31"/>
      <c r="H121" s="18" t="s">
        <v>34</v>
      </c>
      <c r="I121" s="25" t="s">
        <v>231</v>
      </c>
      <c r="J121" s="16" t="s">
        <v>233</v>
      </c>
      <c r="K121" s="25"/>
    </row>
    <row r="122" spans="1:11" x14ac:dyDescent="0.3">
      <c r="A122" s="15"/>
      <c r="B122" s="25"/>
      <c r="C122" s="275" t="s">
        <v>222</v>
      </c>
      <c r="D122" s="25" t="s">
        <v>478</v>
      </c>
      <c r="E122" s="31"/>
      <c r="F122" s="103"/>
      <c r="G122" s="31"/>
      <c r="H122" s="31"/>
      <c r="I122" s="25" t="s">
        <v>266</v>
      </c>
      <c r="J122" s="17" t="s">
        <v>234</v>
      </c>
      <c r="K122" s="25"/>
    </row>
    <row r="123" spans="1:11" x14ac:dyDescent="0.3">
      <c r="A123" s="15"/>
      <c r="B123" s="25"/>
      <c r="C123" s="275" t="s">
        <v>223</v>
      </c>
      <c r="D123" s="25" t="s">
        <v>479</v>
      </c>
      <c r="E123" s="31"/>
      <c r="F123" s="103"/>
      <c r="G123" s="31"/>
      <c r="H123" s="31"/>
      <c r="I123" s="25" t="s">
        <v>210</v>
      </c>
      <c r="J123" s="16" t="s">
        <v>427</v>
      </c>
      <c r="K123" s="25"/>
    </row>
    <row r="124" spans="1:11" x14ac:dyDescent="0.3">
      <c r="A124" s="15"/>
      <c r="B124" s="25"/>
      <c r="C124" s="25"/>
      <c r="D124" s="25" t="s">
        <v>279</v>
      </c>
      <c r="E124" s="31"/>
      <c r="F124" s="103"/>
      <c r="G124" s="31"/>
      <c r="H124" s="31"/>
      <c r="I124" s="25"/>
      <c r="J124" s="16" t="s">
        <v>23</v>
      </c>
      <c r="K124" s="25"/>
    </row>
    <row r="125" spans="1:11" x14ac:dyDescent="0.3">
      <c r="A125" s="50"/>
      <c r="B125" s="23"/>
      <c r="C125" s="23"/>
      <c r="D125" s="23" t="s">
        <v>480</v>
      </c>
      <c r="E125" s="45"/>
      <c r="F125" s="104"/>
      <c r="G125" s="45"/>
      <c r="H125" s="45"/>
      <c r="I125" s="23"/>
      <c r="J125" s="23"/>
      <c r="K125" s="23"/>
    </row>
    <row r="126" spans="1:11" x14ac:dyDescent="0.3">
      <c r="A126" s="57">
        <v>15</v>
      </c>
      <c r="B126" s="21" t="s">
        <v>488</v>
      </c>
      <c r="C126" s="274" t="s">
        <v>220</v>
      </c>
      <c r="D126" s="21" t="s">
        <v>489</v>
      </c>
      <c r="E126" s="46">
        <v>0</v>
      </c>
      <c r="F126" s="105"/>
      <c r="G126" s="46">
        <v>0</v>
      </c>
      <c r="H126" s="43">
        <v>225000</v>
      </c>
      <c r="I126" s="21" t="s">
        <v>230</v>
      </c>
      <c r="J126" s="19" t="s">
        <v>211</v>
      </c>
      <c r="K126" s="7" t="s">
        <v>25</v>
      </c>
    </row>
    <row r="127" spans="1:11" x14ac:dyDescent="0.3">
      <c r="A127" s="15"/>
      <c r="B127" s="25"/>
      <c r="C127" s="275" t="s">
        <v>221</v>
      </c>
      <c r="D127" s="25" t="s">
        <v>395</v>
      </c>
      <c r="E127" s="31"/>
      <c r="F127" s="103"/>
      <c r="G127" s="31"/>
      <c r="H127" s="18" t="s">
        <v>34</v>
      </c>
      <c r="I127" s="25" t="s">
        <v>231</v>
      </c>
      <c r="J127" s="16" t="s">
        <v>233</v>
      </c>
      <c r="K127" s="25"/>
    </row>
    <row r="128" spans="1:11" x14ac:dyDescent="0.3">
      <c r="A128" s="15"/>
      <c r="B128" s="25"/>
      <c r="C128" s="275" t="s">
        <v>222</v>
      </c>
      <c r="D128" s="25" t="s">
        <v>279</v>
      </c>
      <c r="E128" s="31"/>
      <c r="F128" s="103"/>
      <c r="G128" s="31"/>
      <c r="H128" s="31"/>
      <c r="I128" s="25" t="s">
        <v>266</v>
      </c>
      <c r="J128" s="17" t="s">
        <v>234</v>
      </c>
      <c r="K128" s="25"/>
    </row>
    <row r="129" spans="1:11" x14ac:dyDescent="0.3">
      <c r="A129" s="15"/>
      <c r="B129" s="25"/>
      <c r="C129" s="275" t="s">
        <v>223</v>
      </c>
      <c r="D129" s="32" t="s">
        <v>490</v>
      </c>
      <c r="E129" s="31"/>
      <c r="F129" s="103"/>
      <c r="G129" s="31"/>
      <c r="H129" s="31"/>
      <c r="I129" s="25" t="s">
        <v>491</v>
      </c>
      <c r="J129" s="16" t="s">
        <v>427</v>
      </c>
      <c r="K129" s="25"/>
    </row>
    <row r="130" spans="1:11" x14ac:dyDescent="0.3">
      <c r="A130" s="50"/>
      <c r="B130" s="23"/>
      <c r="C130" s="23"/>
      <c r="D130" s="23"/>
      <c r="E130" s="45"/>
      <c r="F130" s="104"/>
      <c r="G130" s="45"/>
      <c r="H130" s="45"/>
      <c r="I130" s="23"/>
      <c r="J130" s="20" t="s">
        <v>23</v>
      </c>
      <c r="K130" s="23"/>
    </row>
    <row r="131" spans="1:11" x14ac:dyDescent="0.3">
      <c r="A131" s="57">
        <v>16</v>
      </c>
      <c r="B131" s="21" t="s">
        <v>492</v>
      </c>
      <c r="C131" s="272" t="s">
        <v>214</v>
      </c>
      <c r="D131" s="21" t="s">
        <v>291</v>
      </c>
      <c r="E131" s="43">
        <v>900000</v>
      </c>
      <c r="F131" s="105"/>
      <c r="G131" s="46">
        <v>0</v>
      </c>
      <c r="H131" s="46">
        <v>0</v>
      </c>
      <c r="I131" s="7" t="s">
        <v>209</v>
      </c>
      <c r="J131" s="19" t="s">
        <v>211</v>
      </c>
      <c r="K131" s="7" t="s">
        <v>25</v>
      </c>
    </row>
    <row r="132" spans="1:11" x14ac:dyDescent="0.3">
      <c r="A132" s="15"/>
      <c r="B132" s="25"/>
      <c r="C132" s="51" t="s">
        <v>215</v>
      </c>
      <c r="D132" s="25" t="s">
        <v>493</v>
      </c>
      <c r="E132" s="18" t="s">
        <v>34</v>
      </c>
      <c r="F132" s="103"/>
      <c r="G132" s="31"/>
      <c r="H132" s="31"/>
      <c r="I132" s="10" t="s">
        <v>266</v>
      </c>
      <c r="J132" s="17" t="s">
        <v>212</v>
      </c>
      <c r="K132" s="25"/>
    </row>
    <row r="133" spans="1:11" x14ac:dyDescent="0.3">
      <c r="A133" s="15"/>
      <c r="B133" s="25"/>
      <c r="C133" s="16" t="s">
        <v>216</v>
      </c>
      <c r="D133" s="25" t="s">
        <v>494</v>
      </c>
      <c r="E133" s="31"/>
      <c r="F133" s="103"/>
      <c r="G133" s="31"/>
      <c r="H133" s="31"/>
      <c r="I133" s="10" t="s">
        <v>496</v>
      </c>
      <c r="J133" s="16" t="s">
        <v>213</v>
      </c>
      <c r="K133" s="25"/>
    </row>
    <row r="134" spans="1:11" x14ac:dyDescent="0.3">
      <c r="A134" s="50"/>
      <c r="B134" s="23"/>
      <c r="C134" s="214" t="s">
        <v>217</v>
      </c>
      <c r="D134" s="208" t="s">
        <v>495</v>
      </c>
      <c r="E134" s="45"/>
      <c r="F134" s="104"/>
      <c r="G134" s="45"/>
      <c r="H134" s="45"/>
      <c r="I134" s="23"/>
      <c r="J134" s="20" t="s">
        <v>497</v>
      </c>
      <c r="K134" s="23"/>
    </row>
    <row r="135" spans="1:11" x14ac:dyDescent="0.3">
      <c r="A135" s="82"/>
      <c r="B135" s="28"/>
      <c r="C135" s="53"/>
      <c r="D135" s="221"/>
      <c r="E135" s="37"/>
      <c r="F135" s="180"/>
      <c r="G135" s="37"/>
      <c r="H135" s="37"/>
      <c r="I135" s="28"/>
      <c r="J135" s="192"/>
      <c r="K135" s="223">
        <v>32</v>
      </c>
    </row>
    <row r="136" spans="1:11" x14ac:dyDescent="0.3">
      <c r="A136" s="410" t="s">
        <v>97</v>
      </c>
      <c r="B136" s="410"/>
      <c r="C136" s="410"/>
      <c r="D136" s="410"/>
      <c r="E136" s="410"/>
      <c r="F136" s="410"/>
      <c r="G136" s="410"/>
      <c r="H136" s="410"/>
      <c r="I136" s="410"/>
      <c r="J136" s="410"/>
      <c r="K136" s="410"/>
    </row>
    <row r="137" spans="1:11" x14ac:dyDescent="0.3">
      <c r="A137" s="406" t="s">
        <v>98</v>
      </c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</row>
    <row r="138" spans="1:11" s="9" customFormat="1" x14ac:dyDescent="0.3">
      <c r="A138" s="7" t="s">
        <v>1</v>
      </c>
      <c r="B138" s="7" t="s">
        <v>18</v>
      </c>
      <c r="C138" s="7" t="s">
        <v>3</v>
      </c>
      <c r="D138" s="7" t="s">
        <v>4</v>
      </c>
      <c r="E138" s="412" t="s">
        <v>5</v>
      </c>
      <c r="F138" s="413"/>
      <c r="G138" s="413"/>
      <c r="H138" s="414"/>
      <c r="I138" s="8" t="s">
        <v>20</v>
      </c>
      <c r="J138" s="7" t="s">
        <v>7</v>
      </c>
      <c r="K138" s="7" t="s">
        <v>8</v>
      </c>
    </row>
    <row r="139" spans="1:11" s="9" customFormat="1" x14ac:dyDescent="0.3">
      <c r="A139" s="15"/>
      <c r="B139" s="10"/>
      <c r="C139" s="10"/>
      <c r="D139" s="10" t="s">
        <v>19</v>
      </c>
      <c r="E139" s="49">
        <v>2560</v>
      </c>
      <c r="F139" s="107"/>
      <c r="G139" s="49">
        <v>2561</v>
      </c>
      <c r="H139" s="49">
        <v>2562</v>
      </c>
      <c r="I139" s="10" t="s">
        <v>21</v>
      </c>
      <c r="J139" s="10"/>
      <c r="K139" s="89" t="s">
        <v>9</v>
      </c>
    </row>
    <row r="140" spans="1:11" s="14" customFormat="1" x14ac:dyDescent="0.3">
      <c r="A140" s="50"/>
      <c r="B140" s="5"/>
      <c r="C140" s="5"/>
      <c r="D140" s="5"/>
      <c r="E140" s="13" t="s">
        <v>6</v>
      </c>
      <c r="F140" s="99"/>
      <c r="G140" s="13" t="s">
        <v>6</v>
      </c>
      <c r="H140" s="13" t="s">
        <v>6</v>
      </c>
      <c r="I140" s="5"/>
      <c r="J140" s="5"/>
      <c r="K140" s="5"/>
    </row>
    <row r="141" spans="1:11" x14ac:dyDescent="0.3">
      <c r="A141" s="7">
        <v>17</v>
      </c>
      <c r="B141" s="21" t="s">
        <v>492</v>
      </c>
      <c r="C141" s="272" t="s">
        <v>214</v>
      </c>
      <c r="D141" s="21" t="s">
        <v>291</v>
      </c>
      <c r="E141" s="43">
        <v>1250000</v>
      </c>
      <c r="F141" s="105"/>
      <c r="G141" s="46">
        <v>0</v>
      </c>
      <c r="H141" s="46">
        <v>0</v>
      </c>
      <c r="I141" s="7" t="s">
        <v>209</v>
      </c>
      <c r="J141" s="19" t="s">
        <v>211</v>
      </c>
      <c r="K141" s="7" t="s">
        <v>25</v>
      </c>
    </row>
    <row r="142" spans="1:11" x14ac:dyDescent="0.3">
      <c r="A142" s="15"/>
      <c r="B142" s="25"/>
      <c r="C142" s="51" t="s">
        <v>215</v>
      </c>
      <c r="D142" s="25" t="s">
        <v>504</v>
      </c>
      <c r="E142" s="18" t="s">
        <v>34</v>
      </c>
      <c r="F142" s="103"/>
      <c r="G142" s="59"/>
      <c r="H142" s="59"/>
      <c r="I142" s="10" t="s">
        <v>266</v>
      </c>
      <c r="J142" s="17" t="s">
        <v>212</v>
      </c>
      <c r="K142" s="25"/>
    </row>
    <row r="143" spans="1:11" x14ac:dyDescent="0.3">
      <c r="A143" s="15"/>
      <c r="B143" s="25"/>
      <c r="C143" s="16" t="s">
        <v>216</v>
      </c>
      <c r="D143" s="25" t="s">
        <v>505</v>
      </c>
      <c r="E143" s="18" t="s">
        <v>1494</v>
      </c>
      <c r="F143" s="103"/>
      <c r="G143" s="31"/>
      <c r="H143" s="31"/>
      <c r="I143" s="10" t="s">
        <v>496</v>
      </c>
      <c r="J143" s="16" t="s">
        <v>213</v>
      </c>
      <c r="K143" s="25"/>
    </row>
    <row r="144" spans="1:11" x14ac:dyDescent="0.3">
      <c r="A144" s="15"/>
      <c r="B144" s="25"/>
      <c r="C144" s="51" t="s">
        <v>217</v>
      </c>
      <c r="D144" s="32" t="s">
        <v>506</v>
      </c>
      <c r="E144" s="18" t="s">
        <v>1495</v>
      </c>
      <c r="F144" s="103"/>
      <c r="G144" s="31"/>
      <c r="H144" s="31"/>
      <c r="I144" s="25"/>
      <c r="J144" s="16" t="s">
        <v>497</v>
      </c>
      <c r="K144" s="25"/>
    </row>
    <row r="145" spans="1:11" x14ac:dyDescent="0.3">
      <c r="A145" s="50"/>
      <c r="B145" s="23"/>
      <c r="C145" s="23"/>
      <c r="D145" s="23" t="s">
        <v>265</v>
      </c>
      <c r="E145" s="45"/>
      <c r="F145" s="104"/>
      <c r="G145" s="45"/>
      <c r="H145" s="45"/>
      <c r="I145" s="23"/>
      <c r="J145" s="23"/>
      <c r="K145" s="23"/>
    </row>
    <row r="146" spans="1:11" x14ac:dyDescent="0.3">
      <c r="A146" s="57">
        <v>18</v>
      </c>
      <c r="B146" s="21" t="s">
        <v>218</v>
      </c>
      <c r="C146" s="274" t="s">
        <v>220</v>
      </c>
      <c r="D146" s="21" t="s">
        <v>224</v>
      </c>
      <c r="E146" s="46">
        <v>0</v>
      </c>
      <c r="F146" s="105"/>
      <c r="G146" s="43">
        <v>480000</v>
      </c>
      <c r="H146" s="46">
        <v>0</v>
      </c>
      <c r="I146" s="21" t="s">
        <v>230</v>
      </c>
      <c r="J146" s="19" t="s">
        <v>211</v>
      </c>
      <c r="K146" s="7" t="s">
        <v>32</v>
      </c>
    </row>
    <row r="147" spans="1:11" x14ac:dyDescent="0.3">
      <c r="A147" s="15"/>
      <c r="B147" s="25" t="s">
        <v>507</v>
      </c>
      <c r="C147" s="275" t="s">
        <v>221</v>
      </c>
      <c r="D147" s="25" t="s">
        <v>508</v>
      </c>
      <c r="E147" s="31"/>
      <c r="F147" s="103"/>
      <c r="G147" s="18" t="s">
        <v>34</v>
      </c>
      <c r="H147" s="31"/>
      <c r="I147" s="25" t="s">
        <v>231</v>
      </c>
      <c r="J147" s="16" t="s">
        <v>233</v>
      </c>
      <c r="K147" s="10" t="s">
        <v>33</v>
      </c>
    </row>
    <row r="148" spans="1:11" x14ac:dyDescent="0.3">
      <c r="A148" s="15"/>
      <c r="B148" s="25"/>
      <c r="C148" s="275" t="s">
        <v>222</v>
      </c>
      <c r="D148" s="25" t="s">
        <v>509</v>
      </c>
      <c r="E148" s="31"/>
      <c r="F148" s="103"/>
      <c r="G148" s="31"/>
      <c r="H148" s="31"/>
      <c r="I148" s="25" t="s">
        <v>266</v>
      </c>
      <c r="J148" s="17" t="s">
        <v>234</v>
      </c>
      <c r="K148" s="25"/>
    </row>
    <row r="149" spans="1:11" x14ac:dyDescent="0.3">
      <c r="A149" s="15"/>
      <c r="B149" s="25"/>
      <c r="C149" s="275" t="s">
        <v>223</v>
      </c>
      <c r="D149" s="25" t="s">
        <v>510</v>
      </c>
      <c r="E149" s="31"/>
      <c r="F149" s="103"/>
      <c r="G149" s="31"/>
      <c r="H149" s="31"/>
      <c r="I149" s="25" t="s">
        <v>210</v>
      </c>
      <c r="J149" s="16" t="s">
        <v>515</v>
      </c>
      <c r="K149" s="25"/>
    </row>
    <row r="150" spans="1:11" x14ac:dyDescent="0.3">
      <c r="A150" s="15"/>
      <c r="B150" s="25"/>
      <c r="C150" s="279" t="s">
        <v>193</v>
      </c>
      <c r="D150" s="25" t="s">
        <v>279</v>
      </c>
      <c r="E150" s="31"/>
      <c r="F150" s="103"/>
      <c r="G150" s="31"/>
      <c r="H150" s="31"/>
      <c r="I150" s="41" t="s">
        <v>516</v>
      </c>
      <c r="J150" s="16" t="s">
        <v>23</v>
      </c>
      <c r="K150" s="25"/>
    </row>
    <row r="151" spans="1:11" x14ac:dyDescent="0.3">
      <c r="A151" s="15"/>
      <c r="B151" s="25"/>
      <c r="C151" s="279" t="s">
        <v>194</v>
      </c>
      <c r="D151" s="25" t="s">
        <v>480</v>
      </c>
      <c r="E151" s="31"/>
      <c r="F151" s="103"/>
      <c r="G151" s="31"/>
      <c r="H151" s="31"/>
      <c r="I151" s="32" t="s">
        <v>517</v>
      </c>
      <c r="J151" s="16" t="s">
        <v>201</v>
      </c>
      <c r="K151" s="10"/>
    </row>
    <row r="152" spans="1:11" x14ac:dyDescent="0.3">
      <c r="A152" s="15"/>
      <c r="B152" s="25"/>
      <c r="C152" s="16" t="s">
        <v>195</v>
      </c>
      <c r="D152" s="25" t="s">
        <v>511</v>
      </c>
      <c r="E152" s="31"/>
      <c r="F152" s="103"/>
      <c r="G152" s="31"/>
      <c r="H152" s="31"/>
      <c r="I152" s="25"/>
      <c r="J152" s="16" t="s">
        <v>202</v>
      </c>
      <c r="K152" s="10"/>
    </row>
    <row r="153" spans="1:11" x14ac:dyDescent="0.3">
      <c r="A153" s="15"/>
      <c r="B153" s="25"/>
      <c r="C153" s="58" t="s">
        <v>196</v>
      </c>
      <c r="D153" s="41" t="s">
        <v>512</v>
      </c>
      <c r="E153" s="31"/>
      <c r="F153" s="103"/>
      <c r="G153" s="31"/>
      <c r="H153" s="31"/>
      <c r="I153" s="25"/>
      <c r="J153" s="16" t="s">
        <v>497</v>
      </c>
      <c r="K153" s="10"/>
    </row>
    <row r="154" spans="1:11" x14ac:dyDescent="0.3">
      <c r="A154" s="15"/>
      <c r="B154" s="25"/>
      <c r="C154" s="58" t="s">
        <v>197</v>
      </c>
      <c r="D154" s="32" t="s">
        <v>513</v>
      </c>
      <c r="E154" s="31"/>
      <c r="F154" s="103"/>
      <c r="G154" s="31"/>
      <c r="H154" s="31"/>
      <c r="I154" s="25"/>
      <c r="J154" s="25"/>
      <c r="K154" s="25"/>
    </row>
    <row r="155" spans="1:11" x14ac:dyDescent="0.3">
      <c r="A155" s="50"/>
      <c r="B155" s="23"/>
      <c r="C155" s="20" t="s">
        <v>198</v>
      </c>
      <c r="D155" s="23" t="s">
        <v>514</v>
      </c>
      <c r="E155" s="45"/>
      <c r="F155" s="104"/>
      <c r="G155" s="45"/>
      <c r="H155" s="45"/>
      <c r="I155" s="23"/>
      <c r="J155" s="23"/>
      <c r="K155" s="23"/>
    </row>
    <row r="156" spans="1:11" x14ac:dyDescent="0.3">
      <c r="A156" s="57">
        <v>19</v>
      </c>
      <c r="B156" s="21" t="s">
        <v>523</v>
      </c>
      <c r="C156" s="274" t="s">
        <v>220</v>
      </c>
      <c r="D156" s="21" t="s">
        <v>525</v>
      </c>
      <c r="E156" s="46">
        <v>0</v>
      </c>
      <c r="F156" s="105"/>
      <c r="G156" s="43">
        <v>370000</v>
      </c>
      <c r="H156" s="46">
        <v>0</v>
      </c>
      <c r="I156" s="7" t="s">
        <v>230</v>
      </c>
      <c r="J156" s="19" t="s">
        <v>211</v>
      </c>
      <c r="K156" s="7" t="s">
        <v>25</v>
      </c>
    </row>
    <row r="157" spans="1:11" x14ac:dyDescent="0.3">
      <c r="A157" s="15"/>
      <c r="B157" s="25" t="s">
        <v>524</v>
      </c>
      <c r="C157" s="275" t="s">
        <v>221</v>
      </c>
      <c r="D157" s="25" t="s">
        <v>526</v>
      </c>
      <c r="E157" s="31"/>
      <c r="F157" s="103"/>
      <c r="G157" s="18" t="s">
        <v>34</v>
      </c>
      <c r="H157" s="31"/>
      <c r="I157" s="10" t="s">
        <v>231</v>
      </c>
      <c r="J157" s="16" t="s">
        <v>233</v>
      </c>
      <c r="K157" s="25"/>
    </row>
    <row r="158" spans="1:11" x14ac:dyDescent="0.3">
      <c r="A158" s="15"/>
      <c r="B158" s="25"/>
      <c r="C158" s="275" t="s">
        <v>222</v>
      </c>
      <c r="D158" s="25" t="s">
        <v>527</v>
      </c>
      <c r="E158" s="31"/>
      <c r="F158" s="103"/>
      <c r="G158" s="31"/>
      <c r="H158" s="31"/>
      <c r="I158" s="10" t="s">
        <v>266</v>
      </c>
      <c r="J158" s="17" t="s">
        <v>234</v>
      </c>
      <c r="K158" s="25"/>
    </row>
    <row r="159" spans="1:11" x14ac:dyDescent="0.3">
      <c r="A159" s="15"/>
      <c r="B159" s="25"/>
      <c r="C159" s="275" t="s">
        <v>223</v>
      </c>
      <c r="D159" s="25" t="s">
        <v>528</v>
      </c>
      <c r="E159" s="31"/>
      <c r="F159" s="103"/>
      <c r="G159" s="31"/>
      <c r="H159" s="31"/>
      <c r="I159" s="10" t="s">
        <v>232</v>
      </c>
      <c r="J159" s="16" t="s">
        <v>515</v>
      </c>
      <c r="K159" s="25"/>
    </row>
    <row r="160" spans="1:11" x14ac:dyDescent="0.3">
      <c r="A160" s="15"/>
      <c r="B160" s="25"/>
      <c r="C160" s="25"/>
      <c r="D160" s="25" t="s">
        <v>529</v>
      </c>
      <c r="E160" s="31"/>
      <c r="F160" s="103"/>
      <c r="G160" s="31"/>
      <c r="H160" s="31"/>
      <c r="I160" s="25"/>
      <c r="J160" s="16" t="s">
        <v>23</v>
      </c>
      <c r="K160" s="25"/>
    </row>
    <row r="161" spans="1:11" x14ac:dyDescent="0.3">
      <c r="A161" s="50"/>
      <c r="B161" s="23"/>
      <c r="C161" s="23"/>
      <c r="D161" s="23" t="s">
        <v>530</v>
      </c>
      <c r="E161" s="45"/>
      <c r="F161" s="104"/>
      <c r="G161" s="45"/>
      <c r="H161" s="45"/>
      <c r="I161" s="23"/>
      <c r="J161" s="23"/>
      <c r="K161" s="23"/>
    </row>
    <row r="162" spans="1:11" x14ac:dyDescent="0.3">
      <c r="A162" s="82"/>
      <c r="B162" s="28"/>
      <c r="C162" s="28"/>
      <c r="D162" s="28"/>
      <c r="E162" s="37"/>
      <c r="F162" s="37"/>
      <c r="G162" s="37"/>
      <c r="H162" s="37"/>
      <c r="I162" s="28"/>
      <c r="J162" s="28"/>
      <c r="K162" s="223">
        <v>33</v>
      </c>
    </row>
    <row r="163" spans="1:11" x14ac:dyDescent="0.3">
      <c r="A163" s="410" t="s">
        <v>97</v>
      </c>
      <c r="B163" s="410"/>
      <c r="C163" s="410"/>
      <c r="D163" s="410"/>
      <c r="E163" s="410"/>
      <c r="F163" s="410"/>
      <c r="G163" s="410"/>
      <c r="H163" s="410"/>
      <c r="I163" s="410"/>
      <c r="J163" s="410"/>
      <c r="K163" s="410"/>
    </row>
    <row r="164" spans="1:11" x14ac:dyDescent="0.3">
      <c r="A164" s="406" t="s">
        <v>98</v>
      </c>
      <c r="B164" s="406"/>
      <c r="C164" s="406"/>
      <c r="D164" s="406"/>
      <c r="E164" s="406"/>
      <c r="F164" s="406"/>
      <c r="G164" s="406"/>
      <c r="H164" s="406"/>
      <c r="I164" s="406"/>
      <c r="J164" s="406"/>
      <c r="K164" s="406"/>
    </row>
    <row r="165" spans="1:11" s="9" customFormat="1" x14ac:dyDescent="0.3">
      <c r="A165" s="7" t="s">
        <v>1</v>
      </c>
      <c r="B165" s="7" t="s">
        <v>18</v>
      </c>
      <c r="C165" s="7" t="s">
        <v>3</v>
      </c>
      <c r="D165" s="7" t="s">
        <v>4</v>
      </c>
      <c r="E165" s="412" t="s">
        <v>5</v>
      </c>
      <c r="F165" s="413"/>
      <c r="G165" s="413"/>
      <c r="H165" s="414"/>
      <c r="I165" s="8" t="s">
        <v>20</v>
      </c>
      <c r="J165" s="7" t="s">
        <v>7</v>
      </c>
      <c r="K165" s="7" t="s">
        <v>8</v>
      </c>
    </row>
    <row r="166" spans="1:11" s="9" customFormat="1" x14ac:dyDescent="0.3">
      <c r="A166" s="15"/>
      <c r="B166" s="10"/>
      <c r="C166" s="10"/>
      <c r="D166" s="10" t="s">
        <v>19</v>
      </c>
      <c r="E166" s="49">
        <v>2560</v>
      </c>
      <c r="F166" s="107"/>
      <c r="G166" s="49">
        <v>2561</v>
      </c>
      <c r="H166" s="49">
        <v>2562</v>
      </c>
      <c r="I166" s="10" t="s">
        <v>21</v>
      </c>
      <c r="J166" s="10"/>
      <c r="K166" s="89" t="s">
        <v>9</v>
      </c>
    </row>
    <row r="167" spans="1:11" s="14" customFormat="1" x14ac:dyDescent="0.3">
      <c r="A167" s="50"/>
      <c r="B167" s="5"/>
      <c r="C167" s="5"/>
      <c r="D167" s="5"/>
      <c r="E167" s="13" t="s">
        <v>6</v>
      </c>
      <c r="F167" s="99"/>
      <c r="G167" s="13" t="s">
        <v>6</v>
      </c>
      <c r="H167" s="13" t="s">
        <v>6</v>
      </c>
      <c r="I167" s="5"/>
      <c r="J167" s="5"/>
      <c r="K167" s="5"/>
    </row>
    <row r="168" spans="1:11" x14ac:dyDescent="0.3">
      <c r="A168" s="57">
        <v>20</v>
      </c>
      <c r="B168" s="21" t="s">
        <v>587</v>
      </c>
      <c r="C168" s="272" t="s">
        <v>214</v>
      </c>
      <c r="D168" s="21" t="s">
        <v>291</v>
      </c>
      <c r="E168" s="46">
        <v>0</v>
      </c>
      <c r="F168" s="105"/>
      <c r="G168" s="43">
        <v>2500000</v>
      </c>
      <c r="H168" s="46">
        <v>0</v>
      </c>
      <c r="I168" s="7" t="s">
        <v>209</v>
      </c>
      <c r="J168" s="19" t="s">
        <v>211</v>
      </c>
      <c r="K168" s="7" t="s">
        <v>25</v>
      </c>
    </row>
    <row r="169" spans="1:11" x14ac:dyDescent="0.3">
      <c r="A169" s="15"/>
      <c r="B169" s="25"/>
      <c r="C169" s="51" t="s">
        <v>215</v>
      </c>
      <c r="D169" s="25" t="s">
        <v>588</v>
      </c>
      <c r="E169" s="31"/>
      <c r="F169" s="103"/>
      <c r="G169" s="18" t="s">
        <v>34</v>
      </c>
      <c r="H169" s="31"/>
      <c r="I169" s="10" t="s">
        <v>266</v>
      </c>
      <c r="J169" s="17" t="s">
        <v>212</v>
      </c>
      <c r="K169" s="25"/>
    </row>
    <row r="170" spans="1:11" x14ac:dyDescent="0.3">
      <c r="A170" s="15"/>
      <c r="B170" s="25"/>
      <c r="C170" s="16" t="s">
        <v>216</v>
      </c>
      <c r="D170" s="25" t="s">
        <v>589</v>
      </c>
      <c r="E170" s="31"/>
      <c r="F170" s="103"/>
      <c r="G170" s="18" t="s">
        <v>1494</v>
      </c>
      <c r="H170" s="31"/>
      <c r="I170" s="10" t="s">
        <v>210</v>
      </c>
      <c r="J170" s="16" t="s">
        <v>213</v>
      </c>
      <c r="K170" s="25"/>
    </row>
    <row r="171" spans="1:11" x14ac:dyDescent="0.3">
      <c r="A171" s="50"/>
      <c r="B171" s="23"/>
      <c r="C171" s="214" t="s">
        <v>217</v>
      </c>
      <c r="D171" s="95" t="s">
        <v>295</v>
      </c>
      <c r="E171" s="45"/>
      <c r="F171" s="104"/>
      <c r="G171" s="18" t="s">
        <v>1495</v>
      </c>
      <c r="H171" s="45"/>
      <c r="I171" s="23"/>
      <c r="J171" s="20" t="s">
        <v>580</v>
      </c>
      <c r="K171" s="23"/>
    </row>
    <row r="172" spans="1:11" x14ac:dyDescent="0.3">
      <c r="A172" s="57">
        <v>21</v>
      </c>
      <c r="B172" s="21" t="s">
        <v>218</v>
      </c>
      <c r="C172" s="282" t="s">
        <v>220</v>
      </c>
      <c r="D172" s="21" t="s">
        <v>224</v>
      </c>
      <c r="E172" s="46">
        <v>0</v>
      </c>
      <c r="F172" s="105"/>
      <c r="G172" s="43">
        <v>370000</v>
      </c>
      <c r="H172" s="46">
        <v>0</v>
      </c>
      <c r="I172" s="21" t="s">
        <v>230</v>
      </c>
      <c r="J172" s="19" t="s">
        <v>211</v>
      </c>
      <c r="K172" s="7" t="s">
        <v>25</v>
      </c>
    </row>
    <row r="173" spans="1:11" x14ac:dyDescent="0.3">
      <c r="A173" s="15"/>
      <c r="B173" s="25" t="s">
        <v>590</v>
      </c>
      <c r="C173" s="283" t="s">
        <v>221</v>
      </c>
      <c r="D173" s="25" t="s">
        <v>244</v>
      </c>
      <c r="E173" s="31"/>
      <c r="F173" s="103"/>
      <c r="G173" s="18" t="s">
        <v>34</v>
      </c>
      <c r="H173" s="31"/>
      <c r="I173" s="25" t="s">
        <v>231</v>
      </c>
      <c r="J173" s="16" t="s">
        <v>233</v>
      </c>
      <c r="K173" s="25"/>
    </row>
    <row r="174" spans="1:11" x14ac:dyDescent="0.3">
      <c r="A174" s="15"/>
      <c r="B174" s="25"/>
      <c r="C174" s="283" t="s">
        <v>222</v>
      </c>
      <c r="D174" s="25" t="s">
        <v>591</v>
      </c>
      <c r="E174" s="31"/>
      <c r="F174" s="103"/>
      <c r="G174" s="31"/>
      <c r="H174" s="31"/>
      <c r="I174" s="25" t="s">
        <v>266</v>
      </c>
      <c r="J174" s="17" t="s">
        <v>234</v>
      </c>
      <c r="K174" s="25"/>
    </row>
    <row r="175" spans="1:11" x14ac:dyDescent="0.3">
      <c r="A175" s="15"/>
      <c r="B175" s="25"/>
      <c r="C175" s="283" t="s">
        <v>223</v>
      </c>
      <c r="D175" s="25" t="s">
        <v>529</v>
      </c>
      <c r="E175" s="31"/>
      <c r="F175" s="103"/>
      <c r="G175" s="31"/>
      <c r="H175" s="31"/>
      <c r="I175" s="25" t="s">
        <v>232</v>
      </c>
      <c r="J175" s="16" t="s">
        <v>592</v>
      </c>
      <c r="K175" s="25"/>
    </row>
    <row r="176" spans="1:11" x14ac:dyDescent="0.3">
      <c r="A176" s="50"/>
      <c r="B176" s="23"/>
      <c r="D176" s="23" t="s">
        <v>530</v>
      </c>
      <c r="E176" s="45"/>
      <c r="F176" s="104"/>
      <c r="G176" s="45"/>
      <c r="H176" s="45"/>
      <c r="I176" s="25"/>
      <c r="J176" s="16" t="s">
        <v>23</v>
      </c>
      <c r="K176" s="25"/>
    </row>
    <row r="177" spans="1:11" x14ac:dyDescent="0.3">
      <c r="A177" s="57">
        <v>22</v>
      </c>
      <c r="B177" s="21" t="s">
        <v>593</v>
      </c>
      <c r="C177" s="274" t="s">
        <v>220</v>
      </c>
      <c r="D177" s="21" t="s">
        <v>525</v>
      </c>
      <c r="E177" s="46">
        <v>0</v>
      </c>
      <c r="F177" s="105"/>
      <c r="G177" s="46">
        <v>0</v>
      </c>
      <c r="H177" s="43">
        <v>680000</v>
      </c>
      <c r="I177" s="21" t="s">
        <v>230</v>
      </c>
      <c r="J177" s="19" t="s">
        <v>211</v>
      </c>
      <c r="K177" s="7" t="s">
        <v>25</v>
      </c>
    </row>
    <row r="178" spans="1:11" x14ac:dyDescent="0.3">
      <c r="A178" s="15"/>
      <c r="B178" s="25" t="s">
        <v>590</v>
      </c>
      <c r="C178" s="275" t="s">
        <v>221</v>
      </c>
      <c r="D178" s="25" t="s">
        <v>594</v>
      </c>
      <c r="E178" s="31"/>
      <c r="F178" s="103"/>
      <c r="G178" s="31"/>
      <c r="H178" s="18" t="s">
        <v>34</v>
      </c>
      <c r="I178" s="25" t="s">
        <v>231</v>
      </c>
      <c r="J178" s="16" t="s">
        <v>233</v>
      </c>
      <c r="K178" s="25"/>
    </row>
    <row r="179" spans="1:11" x14ac:dyDescent="0.3">
      <c r="A179" s="15"/>
      <c r="B179" s="25"/>
      <c r="C179" s="275" t="s">
        <v>222</v>
      </c>
      <c r="D179" s="32" t="s">
        <v>595</v>
      </c>
      <c r="E179" s="31"/>
      <c r="F179" s="103"/>
      <c r="G179" s="31"/>
      <c r="H179" s="31"/>
      <c r="I179" s="25" t="s">
        <v>266</v>
      </c>
      <c r="J179" s="17" t="s">
        <v>234</v>
      </c>
      <c r="K179" s="25"/>
    </row>
    <row r="180" spans="1:11" x14ac:dyDescent="0.3">
      <c r="A180" s="15"/>
      <c r="B180" s="25"/>
      <c r="C180" s="275" t="s">
        <v>223</v>
      </c>
      <c r="D180" s="25" t="s">
        <v>540</v>
      </c>
      <c r="E180" s="31"/>
      <c r="F180" s="103"/>
      <c r="G180" s="31"/>
      <c r="H180" s="31"/>
      <c r="I180" s="25" t="s">
        <v>232</v>
      </c>
      <c r="J180" s="16" t="s">
        <v>592</v>
      </c>
      <c r="K180" s="25"/>
    </row>
    <row r="181" spans="1:11" x14ac:dyDescent="0.3">
      <c r="A181" s="15"/>
      <c r="B181" s="25"/>
      <c r="C181" s="25"/>
      <c r="D181" s="25" t="s">
        <v>596</v>
      </c>
      <c r="E181" s="31"/>
      <c r="F181" s="103"/>
      <c r="G181" s="31"/>
      <c r="H181" s="31"/>
      <c r="I181" s="25"/>
      <c r="J181" s="16" t="s">
        <v>23</v>
      </c>
      <c r="K181" s="25"/>
    </row>
    <row r="182" spans="1:11" x14ac:dyDescent="0.3">
      <c r="A182" s="50"/>
      <c r="B182" s="23"/>
      <c r="C182" s="23"/>
      <c r="D182" s="23" t="s">
        <v>229</v>
      </c>
      <c r="E182" s="45"/>
      <c r="F182" s="104"/>
      <c r="G182" s="45"/>
      <c r="H182" s="45"/>
      <c r="I182" s="23"/>
      <c r="J182" s="23"/>
      <c r="K182" s="23"/>
    </row>
    <row r="183" spans="1:11" x14ac:dyDescent="0.3">
      <c r="A183" s="57">
        <v>23</v>
      </c>
      <c r="B183" s="21" t="s">
        <v>587</v>
      </c>
      <c r="C183" s="272" t="s">
        <v>214</v>
      </c>
      <c r="D183" s="21" t="s">
        <v>291</v>
      </c>
      <c r="E183" s="46">
        <v>0</v>
      </c>
      <c r="F183" s="105"/>
      <c r="G183" s="46">
        <v>0</v>
      </c>
      <c r="H183" s="43">
        <v>1000000</v>
      </c>
      <c r="I183" s="7" t="s">
        <v>209</v>
      </c>
      <c r="J183" s="19" t="s">
        <v>211</v>
      </c>
      <c r="K183" s="7" t="s">
        <v>25</v>
      </c>
    </row>
    <row r="184" spans="1:11" x14ac:dyDescent="0.3">
      <c r="A184" s="15"/>
      <c r="B184" s="25"/>
      <c r="C184" s="51" t="s">
        <v>215</v>
      </c>
      <c r="D184" s="25" t="s">
        <v>597</v>
      </c>
      <c r="E184" s="31"/>
      <c r="F184" s="103"/>
      <c r="G184" s="31"/>
      <c r="H184" s="18" t="s">
        <v>34</v>
      </c>
      <c r="I184" s="10" t="s">
        <v>266</v>
      </c>
      <c r="J184" s="17" t="s">
        <v>212</v>
      </c>
      <c r="K184" s="25"/>
    </row>
    <row r="185" spans="1:11" x14ac:dyDescent="0.3">
      <c r="A185" s="15"/>
      <c r="B185" s="25"/>
      <c r="C185" s="16" t="s">
        <v>216</v>
      </c>
      <c r="D185" s="41" t="s">
        <v>598</v>
      </c>
      <c r="E185" s="31"/>
      <c r="F185" s="103"/>
      <c r="G185" s="31"/>
      <c r="H185" s="18" t="s">
        <v>1494</v>
      </c>
      <c r="I185" s="10" t="s">
        <v>357</v>
      </c>
      <c r="J185" s="16" t="s">
        <v>213</v>
      </c>
      <c r="K185" s="25"/>
    </row>
    <row r="186" spans="1:11" x14ac:dyDescent="0.3">
      <c r="A186" s="15"/>
      <c r="B186" s="25"/>
      <c r="C186" s="51" t="s">
        <v>217</v>
      </c>
      <c r="D186" s="25" t="s">
        <v>599</v>
      </c>
      <c r="E186" s="31"/>
      <c r="F186" s="103"/>
      <c r="G186" s="31"/>
      <c r="H186" s="18" t="s">
        <v>1495</v>
      </c>
      <c r="I186" s="25"/>
      <c r="J186" s="16" t="s">
        <v>580</v>
      </c>
      <c r="K186" s="25"/>
    </row>
    <row r="187" spans="1:11" x14ac:dyDescent="0.3">
      <c r="A187" s="15"/>
      <c r="B187" s="25"/>
      <c r="C187" s="25"/>
      <c r="D187" s="25" t="s">
        <v>279</v>
      </c>
      <c r="E187" s="31"/>
      <c r="F187" s="103"/>
      <c r="G187" s="31"/>
      <c r="H187" s="31"/>
      <c r="I187" s="25"/>
      <c r="J187" s="25"/>
      <c r="K187" s="25"/>
    </row>
    <row r="188" spans="1:11" x14ac:dyDescent="0.3">
      <c r="A188" s="50"/>
      <c r="B188" s="23"/>
      <c r="C188" s="23"/>
      <c r="D188" s="208" t="s">
        <v>600</v>
      </c>
      <c r="E188" s="45"/>
      <c r="F188" s="104"/>
      <c r="G188" s="45"/>
      <c r="H188" s="45"/>
      <c r="I188" s="23"/>
      <c r="J188" s="23"/>
      <c r="K188" s="23"/>
    </row>
    <row r="189" spans="1:11" x14ac:dyDescent="0.3">
      <c r="A189" s="82"/>
      <c r="B189" s="28"/>
      <c r="C189" s="28"/>
      <c r="D189" s="221"/>
      <c r="E189" s="37"/>
      <c r="F189" s="180"/>
      <c r="G189" s="37"/>
      <c r="H189" s="37"/>
      <c r="I189" s="28"/>
      <c r="J189" s="28"/>
      <c r="K189" s="223">
        <v>34</v>
      </c>
    </row>
    <row r="190" spans="1:11" x14ac:dyDescent="0.3">
      <c r="A190" s="410" t="s">
        <v>97</v>
      </c>
      <c r="B190" s="410"/>
      <c r="C190" s="410"/>
      <c r="D190" s="410"/>
      <c r="E190" s="410"/>
      <c r="F190" s="410"/>
      <c r="G190" s="410"/>
      <c r="H190" s="410"/>
      <c r="I190" s="410"/>
      <c r="J190" s="410"/>
      <c r="K190" s="410"/>
    </row>
    <row r="191" spans="1:11" x14ac:dyDescent="0.3">
      <c r="A191" s="406" t="s">
        <v>98</v>
      </c>
      <c r="B191" s="406"/>
      <c r="C191" s="406"/>
      <c r="D191" s="406"/>
      <c r="E191" s="406"/>
      <c r="F191" s="406"/>
      <c r="G191" s="406"/>
      <c r="H191" s="406"/>
      <c r="I191" s="406"/>
      <c r="J191" s="406"/>
      <c r="K191" s="406"/>
    </row>
    <row r="192" spans="1:11" s="9" customFormat="1" x14ac:dyDescent="0.3">
      <c r="A192" s="7" t="s">
        <v>1</v>
      </c>
      <c r="B192" s="7" t="s">
        <v>18</v>
      </c>
      <c r="C192" s="7" t="s">
        <v>3</v>
      </c>
      <c r="D192" s="7" t="s">
        <v>4</v>
      </c>
      <c r="E192" s="412" t="s">
        <v>5</v>
      </c>
      <c r="F192" s="413"/>
      <c r="G192" s="413"/>
      <c r="H192" s="414"/>
      <c r="I192" s="8" t="s">
        <v>20</v>
      </c>
      <c r="J192" s="7" t="s">
        <v>7</v>
      </c>
      <c r="K192" s="7" t="s">
        <v>8</v>
      </c>
    </row>
    <row r="193" spans="1:11" s="9" customFormat="1" x14ac:dyDescent="0.3">
      <c r="A193" s="15"/>
      <c r="B193" s="10"/>
      <c r="C193" s="10"/>
      <c r="D193" s="10" t="s">
        <v>19</v>
      </c>
      <c r="E193" s="49">
        <v>2560</v>
      </c>
      <c r="F193" s="107"/>
      <c r="G193" s="49">
        <v>2561</v>
      </c>
      <c r="H193" s="49">
        <v>2562</v>
      </c>
      <c r="I193" s="10" t="s">
        <v>21</v>
      </c>
      <c r="J193" s="10"/>
      <c r="K193" s="89" t="s">
        <v>9</v>
      </c>
    </row>
    <row r="194" spans="1:11" s="14" customFormat="1" x14ac:dyDescent="0.3">
      <c r="A194" s="50"/>
      <c r="B194" s="5"/>
      <c r="C194" s="5"/>
      <c r="D194" s="5"/>
      <c r="E194" s="13" t="s">
        <v>6</v>
      </c>
      <c r="F194" s="99"/>
      <c r="G194" s="13" t="s">
        <v>6</v>
      </c>
      <c r="H194" s="13" t="s">
        <v>6</v>
      </c>
      <c r="I194" s="5"/>
      <c r="J194" s="5"/>
      <c r="K194" s="5"/>
    </row>
    <row r="195" spans="1:11" x14ac:dyDescent="0.3">
      <c r="A195" s="57">
        <v>24</v>
      </c>
      <c r="B195" s="21" t="s">
        <v>602</v>
      </c>
      <c r="C195" s="272" t="s">
        <v>214</v>
      </c>
      <c r="D195" s="21" t="s">
        <v>291</v>
      </c>
      <c r="E195" s="43">
        <v>450000</v>
      </c>
      <c r="F195" s="105"/>
      <c r="G195" s="46">
        <v>0</v>
      </c>
      <c r="H195" s="46">
        <v>0</v>
      </c>
      <c r="I195" s="7" t="s">
        <v>209</v>
      </c>
      <c r="J195" s="19" t="s">
        <v>211</v>
      </c>
      <c r="K195" s="7" t="s">
        <v>25</v>
      </c>
    </row>
    <row r="196" spans="1:11" x14ac:dyDescent="0.3">
      <c r="A196" s="15"/>
      <c r="B196" s="25"/>
      <c r="C196" s="51" t="s">
        <v>215</v>
      </c>
      <c r="D196" s="25" t="s">
        <v>603</v>
      </c>
      <c r="E196" s="18" t="s">
        <v>34</v>
      </c>
      <c r="F196" s="103"/>
      <c r="G196" s="31"/>
      <c r="H196" s="31"/>
      <c r="I196" s="10" t="s">
        <v>266</v>
      </c>
      <c r="J196" s="17" t="s">
        <v>212</v>
      </c>
      <c r="K196" s="25"/>
    </row>
    <row r="197" spans="1:11" x14ac:dyDescent="0.3">
      <c r="A197" s="15"/>
      <c r="B197" s="25"/>
      <c r="C197" s="16" t="s">
        <v>216</v>
      </c>
      <c r="D197" s="25" t="s">
        <v>604</v>
      </c>
      <c r="E197" s="31"/>
      <c r="F197" s="103"/>
      <c r="G197" s="31"/>
      <c r="H197" s="31"/>
      <c r="I197" s="10" t="s">
        <v>418</v>
      </c>
      <c r="J197" s="16" t="s">
        <v>213</v>
      </c>
      <c r="K197" s="25"/>
    </row>
    <row r="198" spans="1:11" x14ac:dyDescent="0.3">
      <c r="A198" s="50"/>
      <c r="B198" s="23"/>
      <c r="C198" s="214" t="s">
        <v>217</v>
      </c>
      <c r="D198" s="278" t="s">
        <v>605</v>
      </c>
      <c r="E198" s="45"/>
      <c r="F198" s="104"/>
      <c r="G198" s="45"/>
      <c r="H198" s="45"/>
      <c r="I198" s="23"/>
      <c r="J198" s="20" t="s">
        <v>606</v>
      </c>
      <c r="K198" s="23"/>
    </row>
    <row r="199" spans="1:11" x14ac:dyDescent="0.3">
      <c r="A199" s="57">
        <v>25</v>
      </c>
      <c r="B199" s="21" t="s">
        <v>602</v>
      </c>
      <c r="C199" s="272" t="s">
        <v>214</v>
      </c>
      <c r="D199" s="21" t="s">
        <v>291</v>
      </c>
      <c r="E199" s="46">
        <v>0</v>
      </c>
      <c r="F199" s="105"/>
      <c r="G199" s="43">
        <v>600000</v>
      </c>
      <c r="H199" s="46">
        <v>0</v>
      </c>
      <c r="I199" s="7" t="s">
        <v>209</v>
      </c>
      <c r="J199" s="19" t="s">
        <v>211</v>
      </c>
      <c r="K199" s="7" t="s">
        <v>25</v>
      </c>
    </row>
    <row r="200" spans="1:11" x14ac:dyDescent="0.3">
      <c r="A200" s="15"/>
      <c r="B200" s="25"/>
      <c r="C200" s="51" t="s">
        <v>215</v>
      </c>
      <c r="D200" s="25" t="s">
        <v>612</v>
      </c>
      <c r="E200" s="31"/>
      <c r="F200" s="103"/>
      <c r="G200" s="18" t="s">
        <v>34</v>
      </c>
      <c r="H200" s="31"/>
      <c r="I200" s="10" t="s">
        <v>266</v>
      </c>
      <c r="J200" s="17" t="s">
        <v>212</v>
      </c>
      <c r="K200" s="25"/>
    </row>
    <row r="201" spans="1:11" x14ac:dyDescent="0.3">
      <c r="A201" s="15"/>
      <c r="B201" s="25"/>
      <c r="C201" s="16" t="s">
        <v>216</v>
      </c>
      <c r="D201" s="32" t="s">
        <v>613</v>
      </c>
      <c r="E201" s="31"/>
      <c r="F201" s="103"/>
      <c r="G201" s="31"/>
      <c r="H201" s="31"/>
      <c r="I201" s="10" t="s">
        <v>418</v>
      </c>
      <c r="J201" s="16" t="s">
        <v>213</v>
      </c>
      <c r="K201" s="25"/>
    </row>
    <row r="202" spans="1:11" x14ac:dyDescent="0.3">
      <c r="A202" s="15"/>
      <c r="B202" s="25"/>
      <c r="C202" s="51" t="s">
        <v>217</v>
      </c>
      <c r="D202" s="25" t="s">
        <v>614</v>
      </c>
      <c r="E202" s="31"/>
      <c r="F202" s="103"/>
      <c r="G202" s="31"/>
      <c r="H202" s="31"/>
      <c r="I202" s="25"/>
      <c r="J202" s="16" t="s">
        <v>606</v>
      </c>
      <c r="K202" s="25"/>
    </row>
    <row r="203" spans="1:11" x14ac:dyDescent="0.3">
      <c r="A203" s="15"/>
      <c r="B203" s="25"/>
      <c r="C203" s="25"/>
      <c r="D203" s="25" t="s">
        <v>615</v>
      </c>
      <c r="E203" s="31"/>
      <c r="F203" s="103"/>
      <c r="G203" s="31"/>
      <c r="H203" s="31"/>
      <c r="I203" s="25"/>
      <c r="J203" s="25"/>
      <c r="K203" s="25"/>
    </row>
    <row r="204" spans="1:11" x14ac:dyDescent="0.3">
      <c r="A204" s="15"/>
      <c r="B204" s="25"/>
      <c r="C204" s="25"/>
      <c r="D204" s="25" t="s">
        <v>616</v>
      </c>
      <c r="E204" s="31"/>
      <c r="F204" s="103"/>
      <c r="G204" s="31"/>
      <c r="H204" s="31"/>
      <c r="I204" s="25"/>
      <c r="J204" s="25"/>
      <c r="K204" s="25"/>
    </row>
    <row r="205" spans="1:11" x14ac:dyDescent="0.3">
      <c r="A205" s="15"/>
      <c r="B205" s="25"/>
      <c r="C205" s="25"/>
      <c r="D205" s="25" t="s">
        <v>617</v>
      </c>
      <c r="E205" s="31"/>
      <c r="F205" s="103"/>
      <c r="G205" s="31"/>
      <c r="H205" s="31"/>
      <c r="I205" s="25"/>
      <c r="J205" s="25"/>
      <c r="K205" s="25"/>
    </row>
    <row r="206" spans="1:11" x14ac:dyDescent="0.3">
      <c r="A206" s="50"/>
      <c r="B206" s="23"/>
      <c r="C206" s="23"/>
      <c r="D206" s="23" t="s">
        <v>356</v>
      </c>
      <c r="E206" s="45"/>
      <c r="F206" s="104"/>
      <c r="G206" s="45"/>
      <c r="H206" s="45"/>
      <c r="I206" s="23"/>
      <c r="J206" s="23"/>
      <c r="K206" s="23"/>
    </row>
    <row r="207" spans="1:11" x14ac:dyDescent="0.3">
      <c r="A207" s="57">
        <v>26</v>
      </c>
      <c r="B207" s="21" t="s">
        <v>620</v>
      </c>
      <c r="C207" s="274" t="s">
        <v>220</v>
      </c>
      <c r="D207" s="21" t="s">
        <v>621</v>
      </c>
      <c r="E207" s="46">
        <v>0</v>
      </c>
      <c r="F207" s="105"/>
      <c r="G207" s="46">
        <v>0</v>
      </c>
      <c r="H207" s="43">
        <v>150000</v>
      </c>
      <c r="I207" s="7" t="s">
        <v>629</v>
      </c>
      <c r="J207" s="19" t="s">
        <v>211</v>
      </c>
      <c r="K207" s="7" t="s">
        <v>25</v>
      </c>
    </row>
    <row r="208" spans="1:11" x14ac:dyDescent="0.3">
      <c r="A208" s="15"/>
      <c r="B208" s="25"/>
      <c r="C208" s="275" t="s">
        <v>221</v>
      </c>
      <c r="D208" s="25" t="s">
        <v>622</v>
      </c>
      <c r="E208" s="31"/>
      <c r="F208" s="103"/>
      <c r="G208" s="31"/>
      <c r="H208" s="18" t="s">
        <v>34</v>
      </c>
      <c r="I208" s="10" t="s">
        <v>266</v>
      </c>
      <c r="J208" s="16" t="s">
        <v>233</v>
      </c>
      <c r="K208" s="25"/>
    </row>
    <row r="209" spans="1:11" x14ac:dyDescent="0.3">
      <c r="A209" s="15"/>
      <c r="B209" s="25"/>
      <c r="C209" s="275" t="s">
        <v>222</v>
      </c>
      <c r="D209" s="25" t="s">
        <v>623</v>
      </c>
      <c r="E209" s="31"/>
      <c r="F209" s="103"/>
      <c r="G209" s="31"/>
      <c r="H209" s="31"/>
      <c r="I209" s="10" t="s">
        <v>232</v>
      </c>
      <c r="J209" s="17" t="s">
        <v>234</v>
      </c>
      <c r="K209" s="25"/>
    </row>
    <row r="210" spans="1:11" x14ac:dyDescent="0.3">
      <c r="A210" s="15"/>
      <c r="B210" s="25"/>
      <c r="C210" s="275" t="s">
        <v>223</v>
      </c>
      <c r="D210" s="25" t="s">
        <v>624</v>
      </c>
      <c r="E210" s="31"/>
      <c r="F210" s="103"/>
      <c r="G210" s="31"/>
      <c r="H210" s="31"/>
      <c r="I210" s="10"/>
      <c r="J210" s="16" t="s">
        <v>625</v>
      </c>
      <c r="K210" s="25"/>
    </row>
    <row r="211" spans="1:11" x14ac:dyDescent="0.3">
      <c r="A211" s="50"/>
      <c r="B211" s="23"/>
      <c r="C211" s="23"/>
      <c r="D211" s="23"/>
      <c r="E211" s="45"/>
      <c r="F211" s="104"/>
      <c r="G211" s="45"/>
      <c r="H211" s="45"/>
      <c r="I211" s="23"/>
      <c r="J211" s="20" t="s">
        <v>23</v>
      </c>
      <c r="K211" s="23"/>
    </row>
    <row r="212" spans="1:11" x14ac:dyDescent="0.3">
      <c r="A212" s="57">
        <v>27</v>
      </c>
      <c r="B212" s="21" t="s">
        <v>626</v>
      </c>
      <c r="C212" s="274" t="s">
        <v>220</v>
      </c>
      <c r="D212" s="21" t="s">
        <v>489</v>
      </c>
      <c r="E212" s="46">
        <v>0</v>
      </c>
      <c r="F212" s="105"/>
      <c r="G212" s="46">
        <v>0</v>
      </c>
      <c r="H212" s="43">
        <v>85000</v>
      </c>
      <c r="I212" s="7" t="s">
        <v>391</v>
      </c>
      <c r="J212" s="19" t="s">
        <v>211</v>
      </c>
      <c r="K212" s="7" t="s">
        <v>25</v>
      </c>
    </row>
    <row r="213" spans="1:11" x14ac:dyDescent="0.3">
      <c r="A213" s="15"/>
      <c r="B213" s="25"/>
      <c r="C213" s="275" t="s">
        <v>221</v>
      </c>
      <c r="D213" s="25" t="s">
        <v>395</v>
      </c>
      <c r="E213" s="31"/>
      <c r="F213" s="103"/>
      <c r="G213" s="31"/>
      <c r="H213" s="18" t="s">
        <v>34</v>
      </c>
      <c r="I213" s="10" t="s">
        <v>266</v>
      </c>
      <c r="J213" s="16" t="s">
        <v>233</v>
      </c>
      <c r="K213" s="25"/>
    </row>
    <row r="214" spans="1:11" x14ac:dyDescent="0.3">
      <c r="A214" s="15"/>
      <c r="B214" s="25"/>
      <c r="C214" s="275" t="s">
        <v>222</v>
      </c>
      <c r="D214" s="25" t="s">
        <v>627</v>
      </c>
      <c r="E214" s="31"/>
      <c r="F214" s="103"/>
      <c r="G214" s="31"/>
      <c r="H214" s="31"/>
      <c r="I214" s="10" t="s">
        <v>397</v>
      </c>
      <c r="J214" s="17" t="s">
        <v>234</v>
      </c>
      <c r="K214" s="25"/>
    </row>
    <row r="215" spans="1:11" x14ac:dyDescent="0.3">
      <c r="A215" s="15"/>
      <c r="B215" s="25"/>
      <c r="C215" s="275" t="s">
        <v>223</v>
      </c>
      <c r="D215" s="41" t="s">
        <v>628</v>
      </c>
      <c r="E215" s="31"/>
      <c r="F215" s="103"/>
      <c r="G215" s="31"/>
      <c r="H215" s="31"/>
      <c r="I215" s="25"/>
      <c r="J215" s="16" t="s">
        <v>625</v>
      </c>
      <c r="K215" s="25"/>
    </row>
    <row r="216" spans="1:11" x14ac:dyDescent="0.3">
      <c r="A216" s="50"/>
      <c r="B216" s="23"/>
      <c r="C216" s="23"/>
      <c r="D216" s="23"/>
      <c r="E216" s="45"/>
      <c r="F216" s="104"/>
      <c r="G216" s="45"/>
      <c r="H216" s="45"/>
      <c r="I216" s="23"/>
      <c r="J216" s="20" t="s">
        <v>23</v>
      </c>
      <c r="K216" s="23"/>
    </row>
    <row r="217" spans="1:11" x14ac:dyDescent="0.3">
      <c r="A217" s="410" t="s">
        <v>97</v>
      </c>
      <c r="B217" s="410"/>
      <c r="C217" s="410"/>
      <c r="D217" s="410"/>
      <c r="E217" s="410"/>
      <c r="F217" s="410"/>
      <c r="G217" s="410"/>
      <c r="H217" s="410"/>
      <c r="I217" s="410"/>
      <c r="J217" s="410"/>
      <c r="K217" s="410"/>
    </row>
    <row r="218" spans="1:11" x14ac:dyDescent="0.3">
      <c r="A218" s="406" t="s">
        <v>98</v>
      </c>
      <c r="B218" s="406"/>
      <c r="C218" s="406"/>
      <c r="D218" s="406"/>
      <c r="E218" s="406"/>
      <c r="F218" s="406"/>
      <c r="G218" s="406"/>
      <c r="H218" s="406"/>
      <c r="I218" s="406"/>
      <c r="J218" s="406"/>
      <c r="K218" s="406"/>
    </row>
    <row r="219" spans="1:11" s="9" customFormat="1" x14ac:dyDescent="0.3">
      <c r="A219" s="7" t="s">
        <v>1</v>
      </c>
      <c r="B219" s="7" t="s">
        <v>18</v>
      </c>
      <c r="C219" s="7" t="s">
        <v>3</v>
      </c>
      <c r="D219" s="7" t="s">
        <v>4</v>
      </c>
      <c r="E219" s="412" t="s">
        <v>5</v>
      </c>
      <c r="F219" s="413"/>
      <c r="G219" s="413"/>
      <c r="H219" s="414"/>
      <c r="I219" s="8" t="s">
        <v>20</v>
      </c>
      <c r="J219" s="7" t="s">
        <v>7</v>
      </c>
      <c r="K219" s="7" t="s">
        <v>8</v>
      </c>
    </row>
    <row r="220" spans="1:11" s="9" customFormat="1" x14ac:dyDescent="0.3">
      <c r="A220" s="15"/>
      <c r="B220" s="10"/>
      <c r="C220" s="10"/>
      <c r="D220" s="10" t="s">
        <v>19</v>
      </c>
      <c r="E220" s="49">
        <v>2560</v>
      </c>
      <c r="F220" s="107"/>
      <c r="G220" s="49">
        <v>2561</v>
      </c>
      <c r="H220" s="49">
        <v>2562</v>
      </c>
      <c r="I220" s="10" t="s">
        <v>21</v>
      </c>
      <c r="J220" s="10"/>
      <c r="K220" s="89" t="s">
        <v>9</v>
      </c>
    </row>
    <row r="221" spans="1:11" s="14" customFormat="1" x14ac:dyDescent="0.3">
      <c r="A221" s="50"/>
      <c r="B221" s="5"/>
      <c r="C221" s="5"/>
      <c r="D221" s="5"/>
      <c r="E221" s="13" t="s">
        <v>6</v>
      </c>
      <c r="F221" s="99"/>
      <c r="G221" s="13" t="s">
        <v>6</v>
      </c>
      <c r="H221" s="13" t="s">
        <v>6</v>
      </c>
      <c r="I221" s="5"/>
      <c r="J221" s="5"/>
      <c r="K221" s="5"/>
    </row>
    <row r="222" spans="1:11" x14ac:dyDescent="0.3">
      <c r="A222" s="57">
        <v>28</v>
      </c>
      <c r="B222" s="21" t="s">
        <v>643</v>
      </c>
      <c r="C222" s="272" t="s">
        <v>214</v>
      </c>
      <c r="D222" s="21" t="s">
        <v>291</v>
      </c>
      <c r="E222" s="43">
        <v>750000</v>
      </c>
      <c r="F222" s="105"/>
      <c r="G222" s="46">
        <v>0</v>
      </c>
      <c r="H222" s="46">
        <v>0</v>
      </c>
      <c r="I222" s="7" t="s">
        <v>209</v>
      </c>
      <c r="J222" s="19" t="s">
        <v>211</v>
      </c>
      <c r="K222" s="7" t="s">
        <v>25</v>
      </c>
    </row>
    <row r="223" spans="1:11" x14ac:dyDescent="0.3">
      <c r="A223" s="15"/>
      <c r="B223" s="25"/>
      <c r="C223" s="51" t="s">
        <v>215</v>
      </c>
      <c r="D223" s="25" t="s">
        <v>415</v>
      </c>
      <c r="E223" s="18" t="s">
        <v>34</v>
      </c>
      <c r="F223" s="103"/>
      <c r="G223" s="31"/>
      <c r="H223" s="31"/>
      <c r="I223" s="10" t="s">
        <v>266</v>
      </c>
      <c r="J223" s="17" t="s">
        <v>212</v>
      </c>
      <c r="K223" s="25"/>
    </row>
    <row r="224" spans="1:11" x14ac:dyDescent="0.3">
      <c r="A224" s="15"/>
      <c r="B224" s="25"/>
      <c r="C224" s="16" t="s">
        <v>216</v>
      </c>
      <c r="D224" s="25" t="s">
        <v>644</v>
      </c>
      <c r="E224" s="31"/>
      <c r="F224" s="103"/>
      <c r="G224" s="31"/>
      <c r="H224" s="31"/>
      <c r="I224" s="10" t="s">
        <v>496</v>
      </c>
      <c r="J224" s="16" t="s">
        <v>213</v>
      </c>
      <c r="K224" s="25"/>
    </row>
    <row r="225" spans="1:11" x14ac:dyDescent="0.3">
      <c r="A225" s="15"/>
      <c r="B225" s="25"/>
      <c r="C225" s="51" t="s">
        <v>217</v>
      </c>
      <c r="D225" s="25" t="s">
        <v>589</v>
      </c>
      <c r="E225" s="31"/>
      <c r="F225" s="103"/>
      <c r="G225" s="31"/>
      <c r="H225" s="31"/>
      <c r="I225" s="25"/>
      <c r="J225" s="16" t="s">
        <v>645</v>
      </c>
      <c r="K225" s="25"/>
    </row>
    <row r="226" spans="1:11" x14ac:dyDescent="0.3">
      <c r="A226" s="50"/>
      <c r="B226" s="23"/>
      <c r="C226" s="23"/>
      <c r="D226" s="208" t="s">
        <v>495</v>
      </c>
      <c r="E226" s="45"/>
      <c r="F226" s="104"/>
      <c r="G226" s="45"/>
      <c r="H226" s="45"/>
      <c r="I226" s="23"/>
      <c r="J226" s="23"/>
      <c r="K226" s="23"/>
    </row>
    <row r="227" spans="1:11" x14ac:dyDescent="0.3">
      <c r="A227" s="57">
        <v>29</v>
      </c>
      <c r="B227" s="21" t="s">
        <v>646</v>
      </c>
      <c r="C227" s="274" t="s">
        <v>220</v>
      </c>
      <c r="D227" s="21" t="s">
        <v>525</v>
      </c>
      <c r="E227" s="46">
        <v>0</v>
      </c>
      <c r="F227" s="105"/>
      <c r="G227" s="43">
        <v>225000</v>
      </c>
      <c r="H227" s="46">
        <v>0</v>
      </c>
      <c r="I227" s="7" t="s">
        <v>391</v>
      </c>
      <c r="J227" s="19" t="s">
        <v>211</v>
      </c>
      <c r="K227" s="7" t="s">
        <v>25</v>
      </c>
    </row>
    <row r="228" spans="1:11" x14ac:dyDescent="0.3">
      <c r="A228" s="15"/>
      <c r="B228" s="25" t="s">
        <v>647</v>
      </c>
      <c r="C228" s="275" t="s">
        <v>221</v>
      </c>
      <c r="D228" s="25" t="s">
        <v>648</v>
      </c>
      <c r="E228" s="31"/>
      <c r="F228" s="103"/>
      <c r="G228" s="18" t="s">
        <v>34</v>
      </c>
      <c r="H228" s="31"/>
      <c r="I228" s="10" t="s">
        <v>266</v>
      </c>
      <c r="J228" s="16" t="s">
        <v>233</v>
      </c>
      <c r="K228" s="25"/>
    </row>
    <row r="229" spans="1:11" x14ac:dyDescent="0.3">
      <c r="A229" s="15"/>
      <c r="B229" s="25"/>
      <c r="C229" s="275" t="s">
        <v>222</v>
      </c>
      <c r="D229" s="25" t="s">
        <v>649</v>
      </c>
      <c r="E229" s="31"/>
      <c r="F229" s="103"/>
      <c r="G229" s="31"/>
      <c r="H229" s="31"/>
      <c r="I229" s="10" t="s">
        <v>491</v>
      </c>
      <c r="J229" s="17" t="s">
        <v>234</v>
      </c>
      <c r="K229" s="25"/>
    </row>
    <row r="230" spans="1:11" x14ac:dyDescent="0.3">
      <c r="A230" s="15"/>
      <c r="B230" s="25"/>
      <c r="C230" s="275" t="s">
        <v>223</v>
      </c>
      <c r="D230" s="25" t="s">
        <v>650</v>
      </c>
      <c r="E230" s="31"/>
      <c r="F230" s="103"/>
      <c r="G230" s="31"/>
      <c r="H230" s="31"/>
      <c r="I230" s="25"/>
      <c r="J230" s="16" t="s">
        <v>652</v>
      </c>
      <c r="K230" s="25"/>
    </row>
    <row r="231" spans="1:11" x14ac:dyDescent="0.3">
      <c r="A231" s="15"/>
      <c r="B231" s="25"/>
      <c r="C231" s="25"/>
      <c r="D231" s="32" t="s">
        <v>651</v>
      </c>
      <c r="E231" s="31"/>
      <c r="F231" s="103"/>
      <c r="G231" s="31"/>
      <c r="H231" s="31"/>
      <c r="I231" s="25"/>
      <c r="J231" s="16" t="s">
        <v>23</v>
      </c>
      <c r="K231" s="25"/>
    </row>
    <row r="232" spans="1:11" x14ac:dyDescent="0.3">
      <c r="A232" s="50"/>
      <c r="B232" s="23"/>
      <c r="C232" s="23"/>
      <c r="D232" s="23" t="s">
        <v>356</v>
      </c>
      <c r="E232" s="45"/>
      <c r="F232" s="104"/>
      <c r="G232" s="45"/>
      <c r="H232" s="45"/>
      <c r="I232" s="23"/>
      <c r="J232" s="23"/>
      <c r="K232" s="23"/>
    </row>
    <row r="233" spans="1:11" x14ac:dyDescent="0.3">
      <c r="A233" s="57">
        <v>30</v>
      </c>
      <c r="B233" s="21" t="s">
        <v>643</v>
      </c>
      <c r="C233" s="272" t="s">
        <v>214</v>
      </c>
      <c r="D233" s="21" t="s">
        <v>291</v>
      </c>
      <c r="E233" s="46">
        <v>0</v>
      </c>
      <c r="F233" s="105"/>
      <c r="G233" s="43">
        <v>1000000</v>
      </c>
      <c r="H233" s="46">
        <v>0</v>
      </c>
      <c r="I233" s="7" t="s">
        <v>209</v>
      </c>
      <c r="J233" s="19" t="s">
        <v>211</v>
      </c>
      <c r="K233" s="7" t="s">
        <v>25</v>
      </c>
    </row>
    <row r="234" spans="1:11" x14ac:dyDescent="0.3">
      <c r="A234" s="15"/>
      <c r="B234" s="25"/>
      <c r="C234" s="51" t="s">
        <v>215</v>
      </c>
      <c r="D234" s="25" t="s">
        <v>661</v>
      </c>
      <c r="E234" s="31"/>
      <c r="F234" s="103"/>
      <c r="G234" s="18" t="s">
        <v>34</v>
      </c>
      <c r="H234" s="31"/>
      <c r="I234" s="10" t="s">
        <v>266</v>
      </c>
      <c r="J234" s="17" t="s">
        <v>212</v>
      </c>
      <c r="K234" s="25"/>
    </row>
    <row r="235" spans="1:11" x14ac:dyDescent="0.3">
      <c r="A235" s="15"/>
      <c r="B235" s="25"/>
      <c r="C235" s="16" t="s">
        <v>216</v>
      </c>
      <c r="D235" s="264" t="s">
        <v>664</v>
      </c>
      <c r="E235" s="31"/>
      <c r="F235" s="103"/>
      <c r="G235" s="18" t="s">
        <v>1494</v>
      </c>
      <c r="H235" s="31"/>
      <c r="I235" s="10" t="s">
        <v>357</v>
      </c>
      <c r="J235" s="16" t="s">
        <v>213</v>
      </c>
      <c r="K235" s="25"/>
    </row>
    <row r="236" spans="1:11" x14ac:dyDescent="0.3">
      <c r="A236" s="15"/>
      <c r="B236" s="25"/>
      <c r="C236" s="51" t="s">
        <v>217</v>
      </c>
      <c r="D236" s="25" t="s">
        <v>665</v>
      </c>
      <c r="E236" s="31"/>
      <c r="F236" s="103"/>
      <c r="G236" s="18" t="s">
        <v>1495</v>
      </c>
      <c r="H236" s="31"/>
      <c r="I236" s="25"/>
      <c r="J236" s="16" t="s">
        <v>645</v>
      </c>
      <c r="K236" s="25"/>
    </row>
    <row r="237" spans="1:11" x14ac:dyDescent="0.3">
      <c r="A237" s="15"/>
      <c r="B237" s="25"/>
      <c r="C237" s="25"/>
      <c r="D237" s="25" t="s">
        <v>662</v>
      </c>
      <c r="E237" s="31"/>
      <c r="F237" s="103"/>
      <c r="G237" s="31"/>
      <c r="H237" s="31"/>
      <c r="I237" s="25"/>
      <c r="J237" s="25"/>
      <c r="K237" s="25"/>
    </row>
    <row r="238" spans="1:11" x14ac:dyDescent="0.3">
      <c r="A238" s="15"/>
      <c r="B238" s="25"/>
      <c r="C238" s="25"/>
      <c r="D238" s="25" t="s">
        <v>663</v>
      </c>
      <c r="E238" s="31"/>
      <c r="F238" s="103"/>
      <c r="G238" s="31"/>
      <c r="H238" s="31"/>
      <c r="I238" s="25"/>
      <c r="J238" s="25"/>
      <c r="K238" s="25"/>
    </row>
    <row r="239" spans="1:11" x14ac:dyDescent="0.3">
      <c r="A239" s="50"/>
      <c r="B239" s="23"/>
      <c r="C239" s="23"/>
      <c r="D239" s="23" t="s">
        <v>265</v>
      </c>
      <c r="E239" s="45"/>
      <c r="F239" s="104"/>
      <c r="G239" s="45"/>
      <c r="H239" s="45"/>
      <c r="I239" s="23"/>
      <c r="J239" s="23"/>
      <c r="K239" s="23"/>
    </row>
    <row r="240" spans="1:11" x14ac:dyDescent="0.3">
      <c r="A240" s="82"/>
      <c r="B240" s="28"/>
      <c r="C240" s="28"/>
      <c r="D240" s="28"/>
      <c r="E240" s="180"/>
      <c r="F240" s="180"/>
      <c r="G240" s="37"/>
      <c r="H240" s="37"/>
      <c r="I240" s="28"/>
      <c r="J240" s="28"/>
      <c r="K240" s="28"/>
    </row>
    <row r="241" spans="1:11" x14ac:dyDescent="0.3">
      <c r="A241" s="82"/>
      <c r="B241" s="28"/>
      <c r="C241" s="28"/>
      <c r="D241" s="28"/>
      <c r="E241" s="180"/>
      <c r="F241" s="180"/>
      <c r="G241" s="37"/>
      <c r="H241" s="37"/>
      <c r="I241" s="28"/>
      <c r="J241" s="28"/>
      <c r="K241" s="28"/>
    </row>
    <row r="242" spans="1:11" x14ac:dyDescent="0.3">
      <c r="A242" s="82"/>
      <c r="B242" s="28"/>
      <c r="C242" s="28"/>
      <c r="D242" s="28"/>
      <c r="E242" s="180"/>
      <c r="F242" s="180"/>
      <c r="G242" s="37"/>
      <c r="H242" s="37"/>
      <c r="I242" s="28"/>
      <c r="J242" s="28"/>
      <c r="K242" s="28"/>
    </row>
    <row r="243" spans="1:11" x14ac:dyDescent="0.3">
      <c r="A243" s="82"/>
      <c r="B243" s="28"/>
      <c r="C243" s="28"/>
      <c r="D243" s="28"/>
      <c r="E243" s="180"/>
      <c r="F243" s="180"/>
      <c r="G243" s="37"/>
      <c r="H243" s="37"/>
      <c r="I243" s="28"/>
      <c r="J243" s="28"/>
      <c r="K243" s="223">
        <v>36</v>
      </c>
    </row>
    <row r="244" spans="1:11" x14ac:dyDescent="0.3">
      <c r="A244" s="410" t="s">
        <v>97</v>
      </c>
      <c r="B244" s="410"/>
      <c r="C244" s="410"/>
      <c r="D244" s="410"/>
      <c r="E244" s="410"/>
      <c r="F244" s="410"/>
      <c r="G244" s="410"/>
      <c r="H244" s="410"/>
      <c r="I244" s="410"/>
      <c r="J244" s="410"/>
      <c r="K244" s="410"/>
    </row>
    <row r="245" spans="1:11" x14ac:dyDescent="0.3">
      <c r="A245" s="406" t="s">
        <v>98</v>
      </c>
      <c r="B245" s="406"/>
      <c r="C245" s="406"/>
      <c r="D245" s="406"/>
      <c r="E245" s="406"/>
      <c r="F245" s="406"/>
      <c r="G245" s="406"/>
      <c r="H245" s="406"/>
      <c r="I245" s="406"/>
      <c r="J245" s="406"/>
      <c r="K245" s="406"/>
    </row>
    <row r="246" spans="1:11" s="9" customFormat="1" x14ac:dyDescent="0.3">
      <c r="A246" s="7" t="s">
        <v>1</v>
      </c>
      <c r="B246" s="7" t="s">
        <v>18</v>
      </c>
      <c r="C246" s="7" t="s">
        <v>3</v>
      </c>
      <c r="D246" s="7" t="s">
        <v>4</v>
      </c>
      <c r="E246" s="412" t="s">
        <v>5</v>
      </c>
      <c r="F246" s="413"/>
      <c r="G246" s="413"/>
      <c r="H246" s="414"/>
      <c r="I246" s="8" t="s">
        <v>20</v>
      </c>
      <c r="J246" s="7" t="s">
        <v>7</v>
      </c>
      <c r="K246" s="7" t="s">
        <v>8</v>
      </c>
    </row>
    <row r="247" spans="1:11" s="9" customFormat="1" x14ac:dyDescent="0.3">
      <c r="A247" s="15"/>
      <c r="B247" s="10"/>
      <c r="C247" s="10"/>
      <c r="D247" s="10" t="s">
        <v>19</v>
      </c>
      <c r="E247" s="49">
        <v>2560</v>
      </c>
      <c r="F247" s="107"/>
      <c r="G247" s="49">
        <v>2561</v>
      </c>
      <c r="H247" s="49">
        <v>2562</v>
      </c>
      <c r="I247" s="10" t="s">
        <v>21</v>
      </c>
      <c r="J247" s="10"/>
      <c r="K247" s="89" t="s">
        <v>9</v>
      </c>
    </row>
    <row r="248" spans="1:11" s="14" customFormat="1" x14ac:dyDescent="0.3">
      <c r="A248" s="50"/>
      <c r="B248" s="5"/>
      <c r="C248" s="5"/>
      <c r="D248" s="5"/>
      <c r="E248" s="13" t="s">
        <v>6</v>
      </c>
      <c r="F248" s="99"/>
      <c r="G248" s="13" t="s">
        <v>6</v>
      </c>
      <c r="H248" s="13" t="s">
        <v>6</v>
      </c>
      <c r="I248" s="5"/>
      <c r="J248" s="5"/>
      <c r="K248" s="5"/>
    </row>
    <row r="249" spans="1:11" x14ac:dyDescent="0.3">
      <c r="A249" s="57">
        <v>31</v>
      </c>
      <c r="B249" s="21" t="s">
        <v>593</v>
      </c>
      <c r="C249" s="274" t="s">
        <v>220</v>
      </c>
      <c r="D249" s="21" t="s">
        <v>525</v>
      </c>
      <c r="E249" s="46">
        <v>0</v>
      </c>
      <c r="F249" s="105"/>
      <c r="G249" s="46">
        <v>0</v>
      </c>
      <c r="H249" s="43">
        <v>185000</v>
      </c>
      <c r="I249" s="7" t="s">
        <v>391</v>
      </c>
      <c r="J249" s="19" t="s">
        <v>211</v>
      </c>
      <c r="K249" s="7" t="s">
        <v>25</v>
      </c>
    </row>
    <row r="250" spans="1:11" x14ac:dyDescent="0.3">
      <c r="A250" s="15"/>
      <c r="B250" s="25" t="s">
        <v>666</v>
      </c>
      <c r="C250" s="275" t="s">
        <v>221</v>
      </c>
      <c r="D250" s="25" t="s">
        <v>667</v>
      </c>
      <c r="E250" s="31"/>
      <c r="F250" s="103"/>
      <c r="G250" s="31"/>
      <c r="H250" s="18" t="s">
        <v>34</v>
      </c>
      <c r="I250" s="10" t="s">
        <v>266</v>
      </c>
      <c r="J250" s="16" t="s">
        <v>233</v>
      </c>
      <c r="K250" s="25"/>
    </row>
    <row r="251" spans="1:11" x14ac:dyDescent="0.3">
      <c r="A251" s="15"/>
      <c r="B251" s="25"/>
      <c r="C251" s="275" t="s">
        <v>222</v>
      </c>
      <c r="D251" s="25" t="s">
        <v>668</v>
      </c>
      <c r="E251" s="31"/>
      <c r="F251" s="103"/>
      <c r="G251" s="31"/>
      <c r="H251" s="31"/>
      <c r="I251" s="10" t="s">
        <v>491</v>
      </c>
      <c r="J251" s="17" t="s">
        <v>234</v>
      </c>
      <c r="K251" s="25"/>
    </row>
    <row r="252" spans="1:11" x14ac:dyDescent="0.3">
      <c r="A252" s="15"/>
      <c r="B252" s="25"/>
      <c r="C252" s="275" t="s">
        <v>223</v>
      </c>
      <c r="D252" s="25" t="s">
        <v>669</v>
      </c>
      <c r="E252" s="31"/>
      <c r="F252" s="103"/>
      <c r="G252" s="31"/>
      <c r="H252" s="31"/>
      <c r="I252" s="25"/>
      <c r="J252" s="16" t="s">
        <v>652</v>
      </c>
      <c r="K252" s="25"/>
    </row>
    <row r="253" spans="1:11" x14ac:dyDescent="0.3">
      <c r="A253" s="15"/>
      <c r="B253" s="25"/>
      <c r="C253" s="25"/>
      <c r="D253" s="25" t="s">
        <v>404</v>
      </c>
      <c r="E253" s="31"/>
      <c r="F253" s="103"/>
      <c r="G253" s="31"/>
      <c r="H253" s="31"/>
      <c r="I253" s="25"/>
      <c r="J253" s="16" t="s">
        <v>23</v>
      </c>
      <c r="K253" s="25"/>
    </row>
    <row r="254" spans="1:11" x14ac:dyDescent="0.3">
      <c r="A254" s="50"/>
      <c r="B254" s="23"/>
      <c r="C254" s="23"/>
      <c r="D254" s="23" t="s">
        <v>670</v>
      </c>
      <c r="E254" s="45"/>
      <c r="F254" s="104"/>
      <c r="G254" s="45"/>
      <c r="H254" s="45"/>
      <c r="I254" s="23"/>
      <c r="J254" s="23"/>
      <c r="K254" s="23"/>
    </row>
    <row r="255" spans="1:11" x14ac:dyDescent="0.3">
      <c r="A255" s="57">
        <v>32</v>
      </c>
      <c r="B255" s="21" t="s">
        <v>671</v>
      </c>
      <c r="C255" s="274" t="s">
        <v>220</v>
      </c>
      <c r="D255" s="21" t="s">
        <v>224</v>
      </c>
      <c r="E255" s="46">
        <v>0</v>
      </c>
      <c r="F255" s="105"/>
      <c r="G255" s="46">
        <v>0</v>
      </c>
      <c r="H255" s="43">
        <v>370000</v>
      </c>
      <c r="I255" s="7" t="s">
        <v>391</v>
      </c>
      <c r="J255" s="19" t="s">
        <v>211</v>
      </c>
      <c r="K255" s="7" t="s">
        <v>25</v>
      </c>
    </row>
    <row r="256" spans="1:11" x14ac:dyDescent="0.3">
      <c r="A256" s="15"/>
      <c r="B256" s="25" t="s">
        <v>647</v>
      </c>
      <c r="C256" s="275" t="s">
        <v>221</v>
      </c>
      <c r="D256" s="25" t="s">
        <v>672</v>
      </c>
      <c r="E256" s="31"/>
      <c r="F256" s="103"/>
      <c r="G256" s="31"/>
      <c r="H256" s="18" t="s">
        <v>34</v>
      </c>
      <c r="I256" s="10" t="s">
        <v>266</v>
      </c>
      <c r="J256" s="16" t="s">
        <v>233</v>
      </c>
      <c r="K256" s="25"/>
    </row>
    <row r="257" spans="1:11" x14ac:dyDescent="0.3">
      <c r="A257" s="15"/>
      <c r="B257" s="25"/>
      <c r="C257" s="275" t="s">
        <v>222</v>
      </c>
      <c r="D257" s="32" t="s">
        <v>674</v>
      </c>
      <c r="E257" s="31"/>
      <c r="F257" s="103"/>
      <c r="G257" s="31"/>
      <c r="H257" s="31"/>
      <c r="I257" s="10" t="s">
        <v>232</v>
      </c>
      <c r="J257" s="17" t="s">
        <v>234</v>
      </c>
      <c r="K257" s="25"/>
    </row>
    <row r="258" spans="1:11" x14ac:dyDescent="0.3">
      <c r="A258" s="15"/>
      <c r="B258" s="25"/>
      <c r="C258" s="275" t="s">
        <v>223</v>
      </c>
      <c r="D258" s="32" t="s">
        <v>673</v>
      </c>
      <c r="E258" s="31"/>
      <c r="F258" s="103"/>
      <c r="G258" s="31"/>
      <c r="H258" s="31"/>
      <c r="I258" s="25"/>
      <c r="J258" s="16" t="s">
        <v>652</v>
      </c>
      <c r="K258" s="25"/>
    </row>
    <row r="259" spans="1:11" x14ac:dyDescent="0.3">
      <c r="A259" s="15"/>
      <c r="B259" s="25"/>
      <c r="C259" s="25"/>
      <c r="D259" s="25" t="s">
        <v>279</v>
      </c>
      <c r="E259" s="31"/>
      <c r="F259" s="103"/>
      <c r="G259" s="31"/>
      <c r="H259" s="31"/>
      <c r="I259" s="25"/>
      <c r="J259" s="16" t="s">
        <v>23</v>
      </c>
      <c r="K259" s="25"/>
    </row>
    <row r="260" spans="1:11" x14ac:dyDescent="0.3">
      <c r="A260" s="50"/>
      <c r="B260" s="23"/>
      <c r="C260" s="23"/>
      <c r="D260" s="23" t="s">
        <v>280</v>
      </c>
      <c r="E260" s="45"/>
      <c r="F260" s="104"/>
      <c r="G260" s="45"/>
      <c r="H260" s="45"/>
      <c r="I260" s="23"/>
      <c r="J260" s="23"/>
      <c r="K260" s="23"/>
    </row>
    <row r="261" spans="1:11" x14ac:dyDescent="0.3">
      <c r="A261" s="57">
        <v>33</v>
      </c>
      <c r="B261" s="21" t="s">
        <v>681</v>
      </c>
      <c r="C261" s="272" t="s">
        <v>214</v>
      </c>
      <c r="D261" s="21" t="s">
        <v>291</v>
      </c>
      <c r="E261" s="43">
        <v>2500000</v>
      </c>
      <c r="F261" s="105"/>
      <c r="G261" s="46">
        <v>0</v>
      </c>
      <c r="H261" s="46">
        <v>0</v>
      </c>
      <c r="I261" s="7" t="s">
        <v>209</v>
      </c>
      <c r="J261" s="19" t="s">
        <v>211</v>
      </c>
      <c r="K261" s="7" t="s">
        <v>25</v>
      </c>
    </row>
    <row r="262" spans="1:11" x14ac:dyDescent="0.3">
      <c r="A262" s="15"/>
      <c r="B262" s="25"/>
      <c r="C262" s="51" t="s">
        <v>215</v>
      </c>
      <c r="D262" s="25" t="s">
        <v>682</v>
      </c>
      <c r="E262" s="18" t="s">
        <v>34</v>
      </c>
      <c r="F262" s="103"/>
      <c r="G262" s="31"/>
      <c r="H262" s="31"/>
      <c r="I262" s="10" t="s">
        <v>266</v>
      </c>
      <c r="J262" s="17" t="s">
        <v>212</v>
      </c>
      <c r="K262" s="25"/>
    </row>
    <row r="263" spans="1:11" x14ac:dyDescent="0.3">
      <c r="A263" s="15"/>
      <c r="B263" s="25"/>
      <c r="C263" s="16" t="s">
        <v>216</v>
      </c>
      <c r="D263" s="25" t="s">
        <v>683</v>
      </c>
      <c r="E263" s="18" t="s">
        <v>1494</v>
      </c>
      <c r="F263" s="103"/>
      <c r="G263" s="31"/>
      <c r="H263" s="31"/>
      <c r="I263" s="10" t="s">
        <v>210</v>
      </c>
      <c r="J263" s="16" t="s">
        <v>213</v>
      </c>
      <c r="K263" s="25"/>
    </row>
    <row r="264" spans="1:11" x14ac:dyDescent="0.3">
      <c r="A264" s="15"/>
      <c r="B264" s="25"/>
      <c r="C264" s="51" t="s">
        <v>217</v>
      </c>
      <c r="D264" s="25" t="s">
        <v>684</v>
      </c>
      <c r="E264" s="18" t="s">
        <v>1495</v>
      </c>
      <c r="F264" s="103"/>
      <c r="G264" s="31"/>
      <c r="H264" s="31"/>
      <c r="I264" s="25"/>
      <c r="J264" s="16" t="s">
        <v>686</v>
      </c>
      <c r="K264" s="25"/>
    </row>
    <row r="265" spans="1:11" x14ac:dyDescent="0.3">
      <c r="A265" s="15"/>
      <c r="B265" s="25"/>
      <c r="C265" s="25"/>
      <c r="D265" s="25" t="s">
        <v>685</v>
      </c>
      <c r="E265" s="31"/>
      <c r="F265" s="103"/>
      <c r="G265" s="31"/>
      <c r="H265" s="31"/>
      <c r="I265" s="25"/>
      <c r="J265" s="25"/>
      <c r="K265" s="25"/>
    </row>
    <row r="266" spans="1:11" x14ac:dyDescent="0.3">
      <c r="A266" s="50"/>
      <c r="B266" s="23"/>
      <c r="C266" s="23"/>
      <c r="D266" s="23" t="s">
        <v>624</v>
      </c>
      <c r="E266" s="45"/>
      <c r="F266" s="104"/>
      <c r="G266" s="45"/>
      <c r="H266" s="45"/>
      <c r="I266" s="23"/>
      <c r="J266" s="23"/>
      <c r="K266" s="23"/>
    </row>
    <row r="267" spans="1:11" x14ac:dyDescent="0.3">
      <c r="A267" s="82"/>
      <c r="B267" s="28"/>
      <c r="C267" s="28"/>
      <c r="D267" s="28"/>
      <c r="E267" s="37"/>
      <c r="F267" s="180"/>
      <c r="G267" s="37"/>
      <c r="H267" s="37"/>
      <c r="I267" s="28"/>
      <c r="J267" s="28"/>
      <c r="K267" s="28"/>
    </row>
    <row r="268" spans="1:11" x14ac:dyDescent="0.3">
      <c r="A268" s="82"/>
      <c r="B268" s="28"/>
      <c r="C268" s="28"/>
      <c r="D268" s="28"/>
      <c r="E268" s="37"/>
      <c r="F268" s="180"/>
      <c r="G268" s="37"/>
      <c r="H268" s="37"/>
      <c r="I268" s="28"/>
      <c r="J268" s="28"/>
      <c r="K268" s="28"/>
    </row>
    <row r="269" spans="1:11" x14ac:dyDescent="0.3">
      <c r="A269" s="82"/>
      <c r="B269" s="28"/>
      <c r="C269" s="28"/>
      <c r="D269" s="28"/>
      <c r="E269" s="37"/>
      <c r="F269" s="180"/>
      <c r="G269" s="37"/>
      <c r="H269" s="37"/>
      <c r="I269" s="28"/>
      <c r="J269" s="28"/>
      <c r="K269" s="28"/>
    </row>
    <row r="270" spans="1:11" x14ac:dyDescent="0.3">
      <c r="A270" s="82"/>
      <c r="B270" s="28"/>
      <c r="C270" s="28"/>
      <c r="D270" s="28"/>
      <c r="E270" s="37"/>
      <c r="F270" s="180"/>
      <c r="G270" s="37"/>
      <c r="H270" s="37"/>
      <c r="I270" s="28"/>
      <c r="J270" s="28"/>
      <c r="K270" s="223">
        <v>37</v>
      </c>
    </row>
    <row r="271" spans="1:11" x14ac:dyDescent="0.3">
      <c r="A271" s="410" t="s">
        <v>97</v>
      </c>
      <c r="B271" s="410"/>
      <c r="C271" s="410"/>
      <c r="D271" s="410"/>
      <c r="E271" s="410"/>
      <c r="F271" s="410"/>
      <c r="G271" s="410"/>
      <c r="H271" s="410"/>
      <c r="I271" s="410"/>
      <c r="J271" s="410"/>
      <c r="K271" s="410"/>
    </row>
    <row r="272" spans="1:11" x14ac:dyDescent="0.3">
      <c r="A272" s="406" t="s">
        <v>98</v>
      </c>
      <c r="B272" s="406"/>
      <c r="C272" s="406"/>
      <c r="D272" s="406"/>
      <c r="E272" s="406"/>
      <c r="F272" s="406"/>
      <c r="G272" s="406"/>
      <c r="H272" s="406"/>
      <c r="I272" s="406"/>
      <c r="J272" s="406"/>
      <c r="K272" s="406"/>
    </row>
    <row r="273" spans="1:11" s="9" customFormat="1" x14ac:dyDescent="0.3">
      <c r="A273" s="7" t="s">
        <v>1</v>
      </c>
      <c r="B273" s="7" t="s">
        <v>18</v>
      </c>
      <c r="C273" s="7" t="s">
        <v>3</v>
      </c>
      <c r="D273" s="7" t="s">
        <v>4</v>
      </c>
      <c r="E273" s="412" t="s">
        <v>5</v>
      </c>
      <c r="F273" s="413"/>
      <c r="G273" s="413"/>
      <c r="H273" s="414"/>
      <c r="I273" s="8" t="s">
        <v>20</v>
      </c>
      <c r="J273" s="7" t="s">
        <v>7</v>
      </c>
      <c r="K273" s="7" t="s">
        <v>8</v>
      </c>
    </row>
    <row r="274" spans="1:11" s="9" customFormat="1" x14ac:dyDescent="0.3">
      <c r="A274" s="15"/>
      <c r="B274" s="10"/>
      <c r="C274" s="10"/>
      <c r="D274" s="10" t="s">
        <v>19</v>
      </c>
      <c r="E274" s="49">
        <v>2560</v>
      </c>
      <c r="F274" s="107"/>
      <c r="G274" s="49">
        <v>2561</v>
      </c>
      <c r="H274" s="49">
        <v>2562</v>
      </c>
      <c r="I274" s="10" t="s">
        <v>21</v>
      </c>
      <c r="J274" s="10"/>
      <c r="K274" s="89" t="s">
        <v>9</v>
      </c>
    </row>
    <row r="275" spans="1:11" s="14" customFormat="1" x14ac:dyDescent="0.3">
      <c r="A275" s="50"/>
      <c r="B275" s="5"/>
      <c r="C275" s="5"/>
      <c r="D275" s="5"/>
      <c r="E275" s="13" t="s">
        <v>6</v>
      </c>
      <c r="F275" s="99"/>
      <c r="G275" s="13" t="s">
        <v>6</v>
      </c>
      <c r="H275" s="13" t="s">
        <v>6</v>
      </c>
      <c r="I275" s="5"/>
      <c r="J275" s="5"/>
      <c r="K275" s="5"/>
    </row>
    <row r="276" spans="1:11" x14ac:dyDescent="0.3">
      <c r="A276" s="7">
        <v>34</v>
      </c>
      <c r="B276" s="21" t="s">
        <v>681</v>
      </c>
      <c r="C276" s="272" t="s">
        <v>214</v>
      </c>
      <c r="D276" s="21" t="s">
        <v>291</v>
      </c>
      <c r="E276" s="43">
        <v>400000</v>
      </c>
      <c r="F276" s="105"/>
      <c r="G276" s="46">
        <v>0</v>
      </c>
      <c r="H276" s="46">
        <v>0</v>
      </c>
      <c r="I276" s="7" t="s">
        <v>209</v>
      </c>
      <c r="J276" s="19" t="s">
        <v>211</v>
      </c>
      <c r="K276" s="7" t="s">
        <v>25</v>
      </c>
    </row>
    <row r="277" spans="1:11" x14ac:dyDescent="0.3">
      <c r="A277" s="15"/>
      <c r="B277" s="25"/>
      <c r="C277" s="51" t="s">
        <v>215</v>
      </c>
      <c r="D277" s="25" t="s">
        <v>687</v>
      </c>
      <c r="E277" s="18" t="s">
        <v>34</v>
      </c>
      <c r="F277" s="103"/>
      <c r="G277" s="31"/>
      <c r="H277" s="31"/>
      <c r="I277" s="10" t="s">
        <v>266</v>
      </c>
      <c r="J277" s="17" t="s">
        <v>212</v>
      </c>
      <c r="K277" s="25"/>
    </row>
    <row r="278" spans="1:11" x14ac:dyDescent="0.3">
      <c r="A278" s="15"/>
      <c r="B278" s="25"/>
      <c r="C278" s="16" t="s">
        <v>216</v>
      </c>
      <c r="D278" s="25" t="s">
        <v>688</v>
      </c>
      <c r="E278" s="31"/>
      <c r="F278" s="103"/>
      <c r="G278" s="31"/>
      <c r="H278" s="31"/>
      <c r="I278" s="10" t="s">
        <v>496</v>
      </c>
      <c r="J278" s="16" t="s">
        <v>213</v>
      </c>
      <c r="K278" s="25"/>
    </row>
    <row r="279" spans="1:11" x14ac:dyDescent="0.3">
      <c r="A279" s="15"/>
      <c r="B279" s="25"/>
      <c r="C279" s="51" t="s">
        <v>217</v>
      </c>
      <c r="D279" s="25" t="s">
        <v>279</v>
      </c>
      <c r="E279" s="31"/>
      <c r="F279" s="103"/>
      <c r="G279" s="31"/>
      <c r="H279" s="31"/>
      <c r="I279" s="25"/>
      <c r="J279" s="16" t="s">
        <v>686</v>
      </c>
      <c r="K279" s="25"/>
    </row>
    <row r="280" spans="1:11" x14ac:dyDescent="0.3">
      <c r="A280" s="50"/>
      <c r="B280" s="23"/>
      <c r="C280" s="23"/>
      <c r="D280" s="208" t="s">
        <v>495</v>
      </c>
      <c r="E280" s="45"/>
      <c r="F280" s="104"/>
      <c r="G280" s="45"/>
      <c r="H280" s="45"/>
      <c r="I280" s="23"/>
      <c r="J280" s="23"/>
      <c r="K280" s="23"/>
    </row>
    <row r="281" spans="1:11" x14ac:dyDescent="0.3">
      <c r="A281" s="57">
        <v>35</v>
      </c>
      <c r="B281" s="21" t="s">
        <v>681</v>
      </c>
      <c r="C281" s="272" t="s">
        <v>214</v>
      </c>
      <c r="D281" s="21" t="s">
        <v>291</v>
      </c>
      <c r="E281" s="43">
        <v>800000</v>
      </c>
      <c r="F281" s="105"/>
      <c r="G281" s="46">
        <v>0</v>
      </c>
      <c r="H281" s="46">
        <v>0</v>
      </c>
      <c r="I281" s="7" t="s">
        <v>209</v>
      </c>
      <c r="J281" s="19" t="s">
        <v>211</v>
      </c>
      <c r="K281" s="7" t="s">
        <v>25</v>
      </c>
    </row>
    <row r="282" spans="1:11" x14ac:dyDescent="0.3">
      <c r="A282" s="15"/>
      <c r="B282" s="25"/>
      <c r="C282" s="51" t="s">
        <v>215</v>
      </c>
      <c r="D282" s="25" t="s">
        <v>689</v>
      </c>
      <c r="E282" s="18" t="s">
        <v>34</v>
      </c>
      <c r="F282" s="103"/>
      <c r="G282" s="31"/>
      <c r="H282" s="31"/>
      <c r="I282" s="10" t="s">
        <v>266</v>
      </c>
      <c r="J282" s="17" t="s">
        <v>212</v>
      </c>
      <c r="K282" s="25"/>
    </row>
    <row r="283" spans="1:11" x14ac:dyDescent="0.3">
      <c r="A283" s="15"/>
      <c r="B283" s="25"/>
      <c r="C283" s="16" t="s">
        <v>216</v>
      </c>
      <c r="D283" s="25" t="s">
        <v>690</v>
      </c>
      <c r="E283" s="31"/>
      <c r="F283" s="103"/>
      <c r="G283" s="31"/>
      <c r="H283" s="31"/>
      <c r="I283" s="10" t="s">
        <v>692</v>
      </c>
      <c r="J283" s="16" t="s">
        <v>213</v>
      </c>
      <c r="K283" s="25"/>
    </row>
    <row r="284" spans="1:11" x14ac:dyDescent="0.3">
      <c r="A284" s="15"/>
      <c r="B284" s="25"/>
      <c r="C284" s="51" t="s">
        <v>217</v>
      </c>
      <c r="D284" s="25" t="s">
        <v>691</v>
      </c>
      <c r="E284" s="31"/>
      <c r="F284" s="103"/>
      <c r="G284" s="31"/>
      <c r="H284" s="31"/>
      <c r="I284" s="25"/>
      <c r="J284" s="16" t="s">
        <v>686</v>
      </c>
      <c r="K284" s="25"/>
    </row>
    <row r="285" spans="1:11" x14ac:dyDescent="0.3">
      <c r="A285" s="50"/>
      <c r="B285" s="23"/>
      <c r="C285" s="23"/>
      <c r="D285" s="23" t="s">
        <v>265</v>
      </c>
      <c r="E285" s="45"/>
      <c r="F285" s="104"/>
      <c r="G285" s="45"/>
      <c r="H285" s="45"/>
      <c r="I285" s="23"/>
      <c r="J285" s="23"/>
      <c r="K285" s="23"/>
    </row>
    <row r="286" spans="1:11" x14ac:dyDescent="0.3">
      <c r="A286" s="57">
        <v>36</v>
      </c>
      <c r="B286" s="21" t="s">
        <v>681</v>
      </c>
      <c r="C286" s="272" t="s">
        <v>214</v>
      </c>
      <c r="D286" s="21" t="s">
        <v>291</v>
      </c>
      <c r="E286" s="46">
        <v>0</v>
      </c>
      <c r="F286" s="105"/>
      <c r="G286" s="46">
        <v>0</v>
      </c>
      <c r="H286" s="43">
        <v>200000</v>
      </c>
      <c r="I286" s="7" t="s">
        <v>209</v>
      </c>
      <c r="J286" s="19" t="s">
        <v>211</v>
      </c>
      <c r="K286" s="7" t="s">
        <v>25</v>
      </c>
    </row>
    <row r="287" spans="1:11" x14ac:dyDescent="0.3">
      <c r="A287" s="15"/>
      <c r="B287" s="25"/>
      <c r="C287" s="51" t="s">
        <v>215</v>
      </c>
      <c r="D287" s="25" t="s">
        <v>716</v>
      </c>
      <c r="E287" s="31"/>
      <c r="F287" s="103"/>
      <c r="G287" s="31"/>
      <c r="H287" s="18" t="s">
        <v>34</v>
      </c>
      <c r="I287" s="10" t="s">
        <v>266</v>
      </c>
      <c r="J287" s="17" t="s">
        <v>212</v>
      </c>
      <c r="K287" s="25"/>
    </row>
    <row r="288" spans="1:11" x14ac:dyDescent="0.3">
      <c r="A288" s="15"/>
      <c r="B288" s="25"/>
      <c r="C288" s="16" t="s">
        <v>216</v>
      </c>
      <c r="D288" s="25" t="s">
        <v>717</v>
      </c>
      <c r="E288" s="31"/>
      <c r="F288" s="103"/>
      <c r="G288" s="31"/>
      <c r="H288" s="31"/>
      <c r="I288" s="10" t="s">
        <v>720</v>
      </c>
      <c r="J288" s="16" t="s">
        <v>213</v>
      </c>
      <c r="K288" s="25"/>
    </row>
    <row r="289" spans="1:11" x14ac:dyDescent="0.3">
      <c r="A289" s="15"/>
      <c r="B289" s="25"/>
      <c r="C289" s="51" t="s">
        <v>217</v>
      </c>
      <c r="D289" s="25" t="s">
        <v>718</v>
      </c>
      <c r="E289" s="31"/>
      <c r="F289" s="103"/>
      <c r="G289" s="31"/>
      <c r="H289" s="31"/>
      <c r="I289" s="25"/>
      <c r="J289" s="16" t="s">
        <v>686</v>
      </c>
      <c r="K289" s="25"/>
    </row>
    <row r="290" spans="1:11" x14ac:dyDescent="0.3">
      <c r="A290" s="15"/>
      <c r="B290" s="25"/>
      <c r="C290" s="25"/>
      <c r="D290" s="25" t="s">
        <v>719</v>
      </c>
      <c r="E290" s="31"/>
      <c r="F290" s="103"/>
      <c r="G290" s="31"/>
      <c r="H290" s="31"/>
      <c r="I290" s="25"/>
      <c r="J290" s="25"/>
      <c r="K290" s="25"/>
    </row>
    <row r="291" spans="1:11" x14ac:dyDescent="0.3">
      <c r="A291" s="50"/>
      <c r="B291" s="23"/>
      <c r="C291" s="23"/>
      <c r="D291" s="23" t="s">
        <v>265</v>
      </c>
      <c r="E291" s="45"/>
      <c r="F291" s="104"/>
      <c r="G291" s="45"/>
      <c r="H291" s="45"/>
      <c r="I291" s="23"/>
      <c r="J291" s="23"/>
      <c r="K291" s="23"/>
    </row>
    <row r="292" spans="1:11" x14ac:dyDescent="0.3">
      <c r="A292" s="57">
        <v>37</v>
      </c>
      <c r="B292" s="21" t="s">
        <v>758</v>
      </c>
      <c r="C292" s="272" t="s">
        <v>214</v>
      </c>
      <c r="D292" s="21" t="s">
        <v>291</v>
      </c>
      <c r="E292" s="46">
        <v>0</v>
      </c>
      <c r="F292" s="105"/>
      <c r="G292" s="46">
        <v>0</v>
      </c>
      <c r="H292" s="43">
        <v>5500000</v>
      </c>
      <c r="I292" s="7" t="s">
        <v>209</v>
      </c>
      <c r="J292" s="19" t="s">
        <v>211</v>
      </c>
      <c r="K292" s="7" t="s">
        <v>25</v>
      </c>
    </row>
    <row r="293" spans="1:11" x14ac:dyDescent="0.3">
      <c r="A293" s="15"/>
      <c r="B293" s="25"/>
      <c r="C293" s="51" t="s">
        <v>215</v>
      </c>
      <c r="D293" s="41" t="s">
        <v>759</v>
      </c>
      <c r="E293" s="31"/>
      <c r="F293" s="103"/>
      <c r="G293" s="31"/>
      <c r="H293" s="10" t="s">
        <v>1604</v>
      </c>
      <c r="I293" s="10" t="s">
        <v>266</v>
      </c>
      <c r="J293" s="17" t="s">
        <v>212</v>
      </c>
      <c r="K293" s="25"/>
    </row>
    <row r="294" spans="1:11" x14ac:dyDescent="0.3">
      <c r="A294" s="15"/>
      <c r="B294" s="25"/>
      <c r="C294" s="16" t="s">
        <v>216</v>
      </c>
      <c r="D294" s="25" t="s">
        <v>760</v>
      </c>
      <c r="E294" s="31"/>
      <c r="F294" s="103"/>
      <c r="G294" s="31"/>
      <c r="H294" s="10" t="s">
        <v>1605</v>
      </c>
      <c r="I294" s="10" t="s">
        <v>763</v>
      </c>
      <c r="J294" s="16" t="s">
        <v>213</v>
      </c>
      <c r="K294" s="25"/>
    </row>
    <row r="295" spans="1:11" x14ac:dyDescent="0.3">
      <c r="A295" s="15"/>
      <c r="B295" s="25"/>
      <c r="C295" s="51" t="s">
        <v>217</v>
      </c>
      <c r="D295" s="25" t="s">
        <v>761</v>
      </c>
      <c r="E295" s="31"/>
      <c r="F295" s="103"/>
      <c r="G295" s="31"/>
      <c r="H295" s="10" t="s">
        <v>1495</v>
      </c>
      <c r="I295" s="25"/>
      <c r="J295" s="16" t="s">
        <v>764</v>
      </c>
      <c r="K295" s="25"/>
    </row>
    <row r="296" spans="1:11" x14ac:dyDescent="0.3">
      <c r="A296" s="50"/>
      <c r="B296" s="23"/>
      <c r="C296" s="23"/>
      <c r="D296" s="208" t="s">
        <v>762</v>
      </c>
      <c r="E296" s="45"/>
      <c r="F296" s="104"/>
      <c r="G296" s="45"/>
      <c r="H296" s="45"/>
      <c r="I296" s="23"/>
      <c r="J296" s="23"/>
      <c r="K296" s="23"/>
    </row>
    <row r="297" spans="1:11" x14ac:dyDescent="0.3">
      <c r="A297" s="82"/>
      <c r="B297" s="28"/>
      <c r="C297" s="28"/>
      <c r="D297" s="221"/>
      <c r="E297" s="37"/>
      <c r="F297" s="180"/>
      <c r="G297" s="37"/>
      <c r="H297" s="37"/>
      <c r="I297" s="28"/>
      <c r="J297" s="28"/>
      <c r="K297" s="223">
        <v>38</v>
      </c>
    </row>
    <row r="298" spans="1:11" x14ac:dyDescent="0.3">
      <c r="A298" s="410" t="s">
        <v>97</v>
      </c>
      <c r="B298" s="410"/>
      <c r="C298" s="410"/>
      <c r="D298" s="410"/>
      <c r="E298" s="410"/>
      <c r="F298" s="410"/>
      <c r="G298" s="410"/>
      <c r="H298" s="410"/>
      <c r="I298" s="410"/>
      <c r="J298" s="410"/>
      <c r="K298" s="410"/>
    </row>
    <row r="299" spans="1:11" x14ac:dyDescent="0.3">
      <c r="A299" s="406" t="s">
        <v>98</v>
      </c>
      <c r="B299" s="406"/>
      <c r="C299" s="406"/>
      <c r="D299" s="406"/>
      <c r="E299" s="406"/>
      <c r="F299" s="406"/>
      <c r="G299" s="406"/>
      <c r="H299" s="406"/>
      <c r="I299" s="406"/>
      <c r="J299" s="406"/>
      <c r="K299" s="406"/>
    </row>
    <row r="300" spans="1:11" s="9" customFormat="1" x14ac:dyDescent="0.3">
      <c r="A300" s="7" t="s">
        <v>1</v>
      </c>
      <c r="B300" s="7" t="s">
        <v>18</v>
      </c>
      <c r="C300" s="7" t="s">
        <v>3</v>
      </c>
      <c r="D300" s="7" t="s">
        <v>4</v>
      </c>
      <c r="E300" s="412" t="s">
        <v>5</v>
      </c>
      <c r="F300" s="413"/>
      <c r="G300" s="413"/>
      <c r="H300" s="414"/>
      <c r="I300" s="8" t="s">
        <v>20</v>
      </c>
      <c r="J300" s="7" t="s">
        <v>7</v>
      </c>
      <c r="K300" s="7" t="s">
        <v>8</v>
      </c>
    </row>
    <row r="301" spans="1:11" s="9" customFormat="1" x14ac:dyDescent="0.3">
      <c r="A301" s="15"/>
      <c r="B301" s="10"/>
      <c r="C301" s="10"/>
      <c r="D301" s="10" t="s">
        <v>19</v>
      </c>
      <c r="E301" s="49">
        <v>2560</v>
      </c>
      <c r="F301" s="107"/>
      <c r="G301" s="49">
        <v>2561</v>
      </c>
      <c r="H301" s="49">
        <v>2562</v>
      </c>
      <c r="I301" s="10" t="s">
        <v>21</v>
      </c>
      <c r="J301" s="10"/>
      <c r="K301" s="89" t="s">
        <v>9</v>
      </c>
    </row>
    <row r="302" spans="1:11" s="14" customFormat="1" x14ac:dyDescent="0.3">
      <c r="A302" s="50"/>
      <c r="B302" s="5"/>
      <c r="C302" s="5"/>
      <c r="D302" s="5"/>
      <c r="E302" s="13" t="s">
        <v>6</v>
      </c>
      <c r="F302" s="99"/>
      <c r="G302" s="13" t="s">
        <v>6</v>
      </c>
      <c r="H302" s="13" t="s">
        <v>6</v>
      </c>
      <c r="I302" s="5"/>
      <c r="J302" s="5"/>
      <c r="K302" s="5"/>
    </row>
    <row r="303" spans="1:11" x14ac:dyDescent="0.3">
      <c r="A303" s="57">
        <v>38</v>
      </c>
      <c r="B303" s="21" t="s">
        <v>1503</v>
      </c>
      <c r="C303" s="272" t="s">
        <v>214</v>
      </c>
      <c r="D303" s="21" t="s">
        <v>1504</v>
      </c>
      <c r="E303" s="43">
        <v>200000</v>
      </c>
      <c r="F303" s="105"/>
      <c r="G303" s="46">
        <v>0</v>
      </c>
      <c r="H303" s="46">
        <v>0</v>
      </c>
      <c r="I303" s="7" t="s">
        <v>209</v>
      </c>
      <c r="J303" s="19" t="s">
        <v>211</v>
      </c>
      <c r="K303" s="7" t="s">
        <v>25</v>
      </c>
    </row>
    <row r="304" spans="1:11" x14ac:dyDescent="0.3">
      <c r="A304" s="15"/>
      <c r="B304" s="25"/>
      <c r="C304" s="51" t="s">
        <v>215</v>
      </c>
      <c r="D304" s="25" t="s">
        <v>279</v>
      </c>
      <c r="E304" s="18" t="s">
        <v>34</v>
      </c>
      <c r="F304" s="103"/>
      <c r="G304" s="31"/>
      <c r="H304" s="31"/>
      <c r="I304" s="10" t="s">
        <v>266</v>
      </c>
      <c r="J304" s="17" t="s">
        <v>212</v>
      </c>
      <c r="K304" s="25"/>
    </row>
    <row r="305" spans="1:11" x14ac:dyDescent="0.3">
      <c r="A305" s="15"/>
      <c r="B305" s="25"/>
      <c r="C305" s="16" t="s">
        <v>216</v>
      </c>
      <c r="D305" s="25" t="s">
        <v>1505</v>
      </c>
      <c r="E305" s="31"/>
      <c r="F305" s="103"/>
      <c r="G305" s="31"/>
      <c r="H305" s="31"/>
      <c r="I305" s="10" t="s">
        <v>1506</v>
      </c>
      <c r="J305" s="16" t="s">
        <v>213</v>
      </c>
      <c r="K305" s="25"/>
    </row>
    <row r="306" spans="1:11" x14ac:dyDescent="0.3">
      <c r="A306" s="50"/>
      <c r="B306" s="23"/>
      <c r="C306" s="214" t="s">
        <v>217</v>
      </c>
      <c r="D306" s="23"/>
      <c r="E306" s="45"/>
      <c r="F306" s="104"/>
      <c r="G306" s="45"/>
      <c r="H306" s="45"/>
      <c r="I306" s="23"/>
      <c r="J306" s="20" t="s">
        <v>645</v>
      </c>
      <c r="K306" s="23"/>
    </row>
    <row r="307" spans="1:11" x14ac:dyDescent="0.3">
      <c r="A307" s="7">
        <v>39</v>
      </c>
      <c r="B307" s="21" t="s">
        <v>1678</v>
      </c>
      <c r="C307" s="272" t="s">
        <v>214</v>
      </c>
      <c r="D307" s="21" t="s">
        <v>1679</v>
      </c>
      <c r="E307" s="46">
        <v>0</v>
      </c>
      <c r="F307" s="105"/>
      <c r="G307" s="310">
        <v>24000000</v>
      </c>
      <c r="H307" s="46">
        <v>0</v>
      </c>
      <c r="I307" s="7" t="s">
        <v>1683</v>
      </c>
      <c r="J307" s="19" t="s">
        <v>211</v>
      </c>
      <c r="K307" s="21" t="s">
        <v>25</v>
      </c>
    </row>
    <row r="308" spans="1:11" x14ac:dyDescent="0.3">
      <c r="A308" s="10"/>
      <c r="B308" s="25"/>
      <c r="C308" s="51" t="s">
        <v>215</v>
      </c>
      <c r="D308" s="25" t="s">
        <v>1680</v>
      </c>
      <c r="E308" s="31"/>
      <c r="F308" s="103"/>
      <c r="G308" s="10" t="s">
        <v>1604</v>
      </c>
      <c r="H308" s="31"/>
      <c r="I308" s="10" t="s">
        <v>266</v>
      </c>
      <c r="J308" s="17" t="s">
        <v>212</v>
      </c>
      <c r="K308" s="25"/>
    </row>
    <row r="309" spans="1:11" x14ac:dyDescent="0.3">
      <c r="A309" s="10"/>
      <c r="B309" s="25"/>
      <c r="C309" s="16" t="s">
        <v>216</v>
      </c>
      <c r="D309" s="25" t="s">
        <v>1681</v>
      </c>
      <c r="E309" s="31"/>
      <c r="F309" s="103"/>
      <c r="G309" s="10" t="s">
        <v>1605</v>
      </c>
      <c r="H309" s="31"/>
      <c r="I309" s="10" t="s">
        <v>1684</v>
      </c>
      <c r="J309" s="16" t="s">
        <v>213</v>
      </c>
      <c r="K309" s="25"/>
    </row>
    <row r="310" spans="1:11" x14ac:dyDescent="0.3">
      <c r="A310" s="10"/>
      <c r="B310" s="25"/>
      <c r="C310" s="51" t="s">
        <v>217</v>
      </c>
      <c r="D310" s="25" t="s">
        <v>1682</v>
      </c>
      <c r="E310" s="31"/>
      <c r="F310" s="103"/>
      <c r="G310" s="10" t="s">
        <v>1495</v>
      </c>
      <c r="H310" s="31"/>
      <c r="I310" s="25"/>
      <c r="J310" s="16" t="s">
        <v>1685</v>
      </c>
      <c r="K310" s="25"/>
    </row>
    <row r="311" spans="1:11" x14ac:dyDescent="0.3">
      <c r="A311" s="5"/>
      <c r="B311" s="23"/>
      <c r="C311" s="23"/>
      <c r="D311" s="23" t="s">
        <v>265</v>
      </c>
      <c r="E311" s="45"/>
      <c r="F311" s="104"/>
      <c r="G311" s="23"/>
      <c r="H311" s="45"/>
      <c r="I311" s="23"/>
      <c r="J311" s="23"/>
      <c r="K311" s="23"/>
    </row>
    <row r="312" spans="1:11" x14ac:dyDescent="0.3">
      <c r="A312" s="328">
        <v>40</v>
      </c>
      <c r="B312" s="33" t="s">
        <v>1678</v>
      </c>
      <c r="C312" s="329" t="s">
        <v>214</v>
      </c>
      <c r="D312" s="33" t="s">
        <v>1679</v>
      </c>
      <c r="E312" s="325">
        <v>0</v>
      </c>
      <c r="F312" s="330"/>
      <c r="G312" s="325">
        <v>0</v>
      </c>
      <c r="H312" s="331">
        <v>20000000</v>
      </c>
      <c r="I312" s="72" t="s">
        <v>1683</v>
      </c>
      <c r="J312" s="74" t="s">
        <v>211</v>
      </c>
      <c r="K312" s="33" t="s">
        <v>25</v>
      </c>
    </row>
    <row r="313" spans="1:11" x14ac:dyDescent="0.3">
      <c r="A313" s="79"/>
      <c r="B313" s="35"/>
      <c r="C313" s="332" t="s">
        <v>215</v>
      </c>
      <c r="D313" s="35" t="s">
        <v>1695</v>
      </c>
      <c r="E313" s="333"/>
      <c r="F313" s="334"/>
      <c r="G313" s="333"/>
      <c r="H313" s="78" t="s">
        <v>1604</v>
      </c>
      <c r="I313" s="78" t="s">
        <v>266</v>
      </c>
      <c r="J313" s="335" t="s">
        <v>212</v>
      </c>
      <c r="K313" s="35"/>
    </row>
    <row r="314" spans="1:11" x14ac:dyDescent="0.3">
      <c r="A314" s="79"/>
      <c r="B314" s="35"/>
      <c r="C314" s="80" t="s">
        <v>216</v>
      </c>
      <c r="D314" s="35" t="s">
        <v>1696</v>
      </c>
      <c r="E314" s="333"/>
      <c r="F314" s="334"/>
      <c r="G314" s="333"/>
      <c r="H314" s="78" t="s">
        <v>1605</v>
      </c>
      <c r="I314" s="78" t="s">
        <v>1684</v>
      </c>
      <c r="J314" s="80" t="s">
        <v>213</v>
      </c>
      <c r="K314" s="35"/>
    </row>
    <row r="315" spans="1:11" x14ac:dyDescent="0.3">
      <c r="A315" s="79"/>
      <c r="B315" s="35"/>
      <c r="C315" s="332" t="s">
        <v>217</v>
      </c>
      <c r="D315" s="35" t="s">
        <v>1697</v>
      </c>
      <c r="E315" s="333"/>
      <c r="F315" s="334"/>
      <c r="G315" s="333"/>
      <c r="H315" s="78" t="s">
        <v>1495</v>
      </c>
      <c r="I315" s="35"/>
      <c r="J315" s="80" t="s">
        <v>1685</v>
      </c>
      <c r="K315" s="35"/>
    </row>
    <row r="316" spans="1:11" x14ac:dyDescent="0.3">
      <c r="A316" s="79"/>
      <c r="B316" s="35"/>
      <c r="C316" s="35"/>
      <c r="D316" s="35" t="s">
        <v>1698</v>
      </c>
      <c r="E316" s="333"/>
      <c r="F316" s="334"/>
      <c r="G316" s="333"/>
      <c r="H316" s="333"/>
      <c r="I316" s="35"/>
      <c r="J316" s="35"/>
      <c r="K316" s="35"/>
    </row>
    <row r="317" spans="1:11" x14ac:dyDescent="0.3">
      <c r="A317" s="336"/>
      <c r="B317" s="34"/>
      <c r="C317" s="34"/>
      <c r="D317" s="34" t="s">
        <v>624</v>
      </c>
      <c r="E317" s="337"/>
      <c r="F317" s="338"/>
      <c r="G317" s="337"/>
      <c r="H317" s="337"/>
      <c r="I317" s="34"/>
      <c r="J317" s="34"/>
      <c r="K317" s="34"/>
    </row>
    <row r="318" spans="1:11" x14ac:dyDescent="0.3">
      <c r="A318" s="57">
        <v>41</v>
      </c>
      <c r="B318" s="21" t="s">
        <v>204</v>
      </c>
      <c r="C318" s="272" t="s">
        <v>214</v>
      </c>
      <c r="D318" s="21" t="s">
        <v>1804</v>
      </c>
      <c r="E318" s="43">
        <v>244000</v>
      </c>
      <c r="F318" s="105"/>
      <c r="G318" s="46">
        <v>0</v>
      </c>
      <c r="H318" s="46">
        <v>0</v>
      </c>
      <c r="I318" s="7" t="s">
        <v>209</v>
      </c>
      <c r="J318" s="19" t="s">
        <v>211</v>
      </c>
      <c r="K318" s="7" t="s">
        <v>25</v>
      </c>
    </row>
    <row r="319" spans="1:11" x14ac:dyDescent="0.3">
      <c r="A319" s="15"/>
      <c r="B319" s="25" t="s">
        <v>1702</v>
      </c>
      <c r="C319" s="51" t="s">
        <v>215</v>
      </c>
      <c r="D319" s="25" t="s">
        <v>1805</v>
      </c>
      <c r="E319" s="31" t="s">
        <v>34</v>
      </c>
      <c r="F319" s="103"/>
      <c r="G319" s="31"/>
      <c r="H319" s="31"/>
      <c r="I319" s="10" t="s">
        <v>266</v>
      </c>
      <c r="J319" s="17" t="s">
        <v>212</v>
      </c>
      <c r="K319" s="25"/>
    </row>
    <row r="320" spans="1:11" x14ac:dyDescent="0.3">
      <c r="A320" s="15"/>
      <c r="B320" s="25"/>
      <c r="C320" s="16" t="s">
        <v>216</v>
      </c>
      <c r="D320" s="25" t="s">
        <v>1806</v>
      </c>
      <c r="E320" s="31"/>
      <c r="F320" s="103"/>
      <c r="G320" s="31"/>
      <c r="H320" s="31"/>
      <c r="I320" s="10" t="s">
        <v>1809</v>
      </c>
      <c r="J320" s="16" t="s">
        <v>213</v>
      </c>
      <c r="K320" s="25"/>
    </row>
    <row r="321" spans="1:11" x14ac:dyDescent="0.3">
      <c r="A321" s="15"/>
      <c r="B321" s="25"/>
      <c r="C321" s="51" t="s">
        <v>217</v>
      </c>
      <c r="D321" s="25" t="s">
        <v>1807</v>
      </c>
      <c r="E321" s="31"/>
      <c r="F321" s="103"/>
      <c r="G321" s="31"/>
      <c r="H321" s="31"/>
      <c r="I321" s="25"/>
      <c r="J321" s="16" t="s">
        <v>203</v>
      </c>
      <c r="K321" s="25"/>
    </row>
    <row r="322" spans="1:11" x14ac:dyDescent="0.3">
      <c r="A322" s="50"/>
      <c r="B322" s="23"/>
      <c r="C322" s="23"/>
      <c r="D322" s="23" t="s">
        <v>1808</v>
      </c>
      <c r="E322" s="45"/>
      <c r="F322" s="104"/>
      <c r="G322" s="45"/>
      <c r="H322" s="45"/>
      <c r="I322" s="23"/>
      <c r="J322" s="23"/>
      <c r="K322" s="23"/>
    </row>
    <row r="324" spans="1:11" x14ac:dyDescent="0.3">
      <c r="K324" s="223">
        <v>39</v>
      </c>
    </row>
    <row r="325" spans="1:11" x14ac:dyDescent="0.3">
      <c r="A325" s="410" t="s">
        <v>97</v>
      </c>
      <c r="B325" s="410"/>
      <c r="C325" s="410"/>
      <c r="D325" s="410"/>
      <c r="E325" s="410"/>
      <c r="F325" s="410"/>
      <c r="G325" s="410"/>
      <c r="H325" s="410"/>
      <c r="I325" s="410"/>
      <c r="J325" s="410"/>
      <c r="K325" s="410"/>
    </row>
    <row r="326" spans="1:11" x14ac:dyDescent="0.3">
      <c r="A326" s="406" t="s">
        <v>98</v>
      </c>
      <c r="B326" s="406"/>
      <c r="C326" s="406"/>
      <c r="D326" s="406"/>
      <c r="E326" s="406"/>
      <c r="F326" s="406"/>
      <c r="G326" s="406"/>
      <c r="H326" s="406"/>
      <c r="I326" s="406"/>
      <c r="J326" s="406"/>
      <c r="K326" s="406"/>
    </row>
    <row r="327" spans="1:11" s="9" customFormat="1" x14ac:dyDescent="0.3">
      <c r="A327" s="7" t="s">
        <v>1</v>
      </c>
      <c r="B327" s="7" t="s">
        <v>18</v>
      </c>
      <c r="C327" s="7" t="s">
        <v>3</v>
      </c>
      <c r="D327" s="7" t="s">
        <v>4</v>
      </c>
      <c r="E327" s="412" t="s">
        <v>5</v>
      </c>
      <c r="F327" s="413"/>
      <c r="G327" s="413"/>
      <c r="H327" s="414"/>
      <c r="I327" s="8" t="s">
        <v>20</v>
      </c>
      <c r="J327" s="7" t="s">
        <v>7</v>
      </c>
      <c r="K327" s="7" t="s">
        <v>8</v>
      </c>
    </row>
    <row r="328" spans="1:11" s="9" customFormat="1" x14ac:dyDescent="0.3">
      <c r="A328" s="15"/>
      <c r="B328" s="10"/>
      <c r="C328" s="10"/>
      <c r="D328" s="10" t="s">
        <v>19</v>
      </c>
      <c r="E328" s="49">
        <v>2560</v>
      </c>
      <c r="F328" s="107"/>
      <c r="G328" s="49">
        <v>2561</v>
      </c>
      <c r="H328" s="49">
        <v>2562</v>
      </c>
      <c r="I328" s="10" t="s">
        <v>21</v>
      </c>
      <c r="J328" s="10"/>
      <c r="K328" s="89" t="s">
        <v>9</v>
      </c>
    </row>
    <row r="329" spans="1:11" s="14" customFormat="1" x14ac:dyDescent="0.3">
      <c r="A329" s="50"/>
      <c r="B329" s="5"/>
      <c r="C329" s="5"/>
      <c r="D329" s="5"/>
      <c r="E329" s="13" t="s">
        <v>6</v>
      </c>
      <c r="F329" s="99"/>
      <c r="G329" s="13" t="s">
        <v>6</v>
      </c>
      <c r="H329" s="13" t="s">
        <v>6</v>
      </c>
      <c r="I329" s="5"/>
      <c r="J329" s="5"/>
      <c r="K329" s="5"/>
    </row>
    <row r="330" spans="1:11" s="14" customFormat="1" x14ac:dyDescent="0.3">
      <c r="A330" s="57">
        <v>42</v>
      </c>
      <c r="B330" s="19" t="s">
        <v>758</v>
      </c>
      <c r="C330" s="272" t="s">
        <v>214</v>
      </c>
      <c r="D330" s="19" t="s">
        <v>1810</v>
      </c>
      <c r="E330" s="185">
        <v>237000</v>
      </c>
      <c r="F330" s="101"/>
      <c r="G330" s="39">
        <v>0</v>
      </c>
      <c r="H330" s="39">
        <v>0</v>
      </c>
      <c r="I330" s="7" t="s">
        <v>209</v>
      </c>
      <c r="J330" s="19" t="s">
        <v>211</v>
      </c>
      <c r="K330" s="7" t="s">
        <v>25</v>
      </c>
    </row>
    <row r="331" spans="1:11" s="14" customFormat="1" x14ac:dyDescent="0.3">
      <c r="A331" s="15"/>
      <c r="B331" s="16"/>
      <c r="C331" s="51" t="s">
        <v>215</v>
      </c>
      <c r="D331" s="16" t="s">
        <v>1811</v>
      </c>
      <c r="E331" s="18" t="s">
        <v>34</v>
      </c>
      <c r="F331" s="100"/>
      <c r="G331" s="18"/>
      <c r="H331" s="18"/>
      <c r="I331" s="10" t="s">
        <v>266</v>
      </c>
      <c r="J331" s="17" t="s">
        <v>212</v>
      </c>
      <c r="K331" s="25"/>
    </row>
    <row r="332" spans="1:11" s="14" customFormat="1" x14ac:dyDescent="0.3">
      <c r="A332" s="15"/>
      <c r="B332" s="16"/>
      <c r="C332" s="16" t="s">
        <v>216</v>
      </c>
      <c r="D332" s="16" t="s">
        <v>279</v>
      </c>
      <c r="E332" s="18"/>
      <c r="F332" s="100"/>
      <c r="G332" s="18"/>
      <c r="H332" s="18"/>
      <c r="I332" s="10" t="s">
        <v>1809</v>
      </c>
      <c r="J332" s="16" t="s">
        <v>213</v>
      </c>
      <c r="K332" s="25"/>
    </row>
    <row r="333" spans="1:11" s="14" customFormat="1" x14ac:dyDescent="0.3">
      <c r="A333" s="50"/>
      <c r="B333" s="5"/>
      <c r="C333" s="214" t="s">
        <v>217</v>
      </c>
      <c r="D333" s="20" t="s">
        <v>1812</v>
      </c>
      <c r="E333" s="13"/>
      <c r="F333" s="99"/>
      <c r="G333" s="13"/>
      <c r="H333" s="13"/>
      <c r="I333" s="23"/>
      <c r="J333" s="20" t="s">
        <v>764</v>
      </c>
      <c r="K333" s="23"/>
    </row>
    <row r="334" spans="1:11" s="14" customFormat="1" x14ac:dyDescent="0.3">
      <c r="A334" s="82"/>
      <c r="B334" s="9"/>
      <c r="C334" s="53"/>
      <c r="D334" s="192"/>
      <c r="E334" s="29"/>
      <c r="F334" s="194"/>
      <c r="G334" s="29"/>
      <c r="H334" s="29"/>
      <c r="I334" s="28"/>
      <c r="J334" s="192"/>
      <c r="K334" s="28"/>
    </row>
    <row r="335" spans="1:11" s="14" customFormat="1" x14ac:dyDescent="0.3">
      <c r="A335" s="82"/>
      <c r="B335" s="9"/>
      <c r="C335" s="53"/>
      <c r="D335" s="192"/>
      <c r="E335" s="29"/>
      <c r="F335" s="194"/>
      <c r="G335" s="29"/>
      <c r="H335" s="29"/>
      <c r="I335" s="28"/>
      <c r="J335" s="192"/>
      <c r="K335" s="28"/>
    </row>
    <row r="336" spans="1:11" s="14" customFormat="1" x14ac:dyDescent="0.3">
      <c r="A336" s="82"/>
      <c r="B336" s="9"/>
      <c r="C336" s="53"/>
      <c r="D336" s="192"/>
      <c r="E336" s="29"/>
      <c r="F336" s="194"/>
      <c r="G336" s="29"/>
      <c r="H336" s="29"/>
      <c r="I336" s="28"/>
      <c r="J336" s="192"/>
      <c r="K336" s="28"/>
    </row>
    <row r="337" spans="1:11" s="14" customFormat="1" x14ac:dyDescent="0.3">
      <c r="A337" s="82"/>
      <c r="B337" s="9"/>
      <c r="C337" s="53"/>
      <c r="D337" s="192"/>
      <c r="E337" s="29"/>
      <c r="F337" s="194"/>
      <c r="G337" s="29"/>
      <c r="H337" s="29"/>
      <c r="I337" s="28"/>
      <c r="J337" s="192"/>
      <c r="K337" s="28"/>
    </row>
    <row r="338" spans="1:11" s="14" customFormat="1" x14ac:dyDescent="0.3">
      <c r="A338" s="82"/>
      <c r="B338" s="9"/>
      <c r="C338" s="53"/>
      <c r="D338" s="192"/>
      <c r="E338" s="29"/>
      <c r="F338" s="194"/>
      <c r="G338" s="29"/>
      <c r="H338" s="29"/>
      <c r="I338" s="28"/>
      <c r="J338" s="192"/>
      <c r="K338" s="28"/>
    </row>
    <row r="339" spans="1:11" s="14" customFormat="1" x14ac:dyDescent="0.3">
      <c r="A339" s="82"/>
      <c r="B339" s="9"/>
      <c r="C339" s="53"/>
      <c r="D339" s="192"/>
      <c r="E339" s="29"/>
      <c r="F339" s="194"/>
      <c r="G339" s="29"/>
      <c r="H339" s="29"/>
      <c r="I339" s="28"/>
      <c r="J339" s="192"/>
      <c r="K339" s="28"/>
    </row>
    <row r="340" spans="1:11" s="14" customFormat="1" x14ac:dyDescent="0.3">
      <c r="A340" s="82"/>
      <c r="B340" s="9"/>
      <c r="C340" s="53"/>
      <c r="D340" s="192"/>
      <c r="E340" s="29"/>
      <c r="F340" s="194"/>
      <c r="G340" s="29"/>
      <c r="H340" s="29"/>
      <c r="I340" s="28"/>
      <c r="J340" s="192"/>
      <c r="K340" s="28"/>
    </row>
    <row r="341" spans="1:11" s="14" customFormat="1" x14ac:dyDescent="0.3">
      <c r="A341" s="82"/>
      <c r="B341" s="9"/>
      <c r="C341" s="53"/>
      <c r="D341" s="192"/>
      <c r="E341" s="29"/>
      <c r="F341" s="194"/>
      <c r="G341" s="29"/>
      <c r="H341" s="29"/>
      <c r="I341" s="28"/>
      <c r="J341" s="192"/>
      <c r="K341" s="28"/>
    </row>
    <row r="342" spans="1:11" s="14" customFormat="1" x14ac:dyDescent="0.3">
      <c r="A342" s="82"/>
      <c r="B342" s="9"/>
      <c r="C342" s="53"/>
      <c r="D342" s="192"/>
      <c r="E342" s="29"/>
      <c r="F342" s="194"/>
      <c r="G342" s="29"/>
      <c r="H342" s="29"/>
      <c r="I342" s="28"/>
      <c r="J342" s="192"/>
      <c r="K342" s="28"/>
    </row>
    <row r="343" spans="1:11" s="14" customFormat="1" x14ac:dyDescent="0.3">
      <c r="A343" s="82"/>
      <c r="B343" s="9"/>
      <c r="C343" s="53"/>
      <c r="D343" s="192"/>
      <c r="E343" s="29"/>
      <c r="F343" s="194"/>
      <c r="G343" s="29"/>
      <c r="H343" s="29"/>
      <c r="I343" s="28"/>
      <c r="J343" s="192"/>
      <c r="K343" s="28"/>
    </row>
    <row r="344" spans="1:11" s="14" customFormat="1" x14ac:dyDescent="0.3">
      <c r="A344" s="82"/>
      <c r="B344" s="9"/>
      <c r="C344" s="53"/>
      <c r="D344" s="192"/>
      <c r="E344" s="29"/>
      <c r="F344" s="194"/>
      <c r="G344" s="29"/>
      <c r="H344" s="29"/>
      <c r="I344" s="28"/>
      <c r="J344" s="192"/>
      <c r="K344" s="28"/>
    </row>
    <row r="345" spans="1:11" s="14" customFormat="1" x14ac:dyDescent="0.3">
      <c r="A345" s="82"/>
      <c r="B345" s="9"/>
      <c r="C345" s="53"/>
      <c r="D345" s="192"/>
      <c r="E345" s="29"/>
      <c r="F345" s="194"/>
      <c r="G345" s="29"/>
      <c r="H345" s="29"/>
      <c r="I345" s="28"/>
      <c r="J345" s="192"/>
      <c r="K345" s="28"/>
    </row>
    <row r="346" spans="1:11" s="14" customFormat="1" x14ac:dyDescent="0.3">
      <c r="A346" s="82"/>
      <c r="B346" s="9"/>
      <c r="C346" s="53"/>
      <c r="D346" s="192"/>
      <c r="E346" s="29"/>
      <c r="F346" s="194"/>
      <c r="G346" s="29"/>
      <c r="H346" s="29"/>
      <c r="I346" s="28"/>
      <c r="J346" s="192"/>
      <c r="K346" s="28"/>
    </row>
    <row r="347" spans="1:11" s="14" customFormat="1" x14ac:dyDescent="0.3">
      <c r="A347" s="82"/>
      <c r="B347" s="9"/>
      <c r="C347" s="53"/>
      <c r="D347" s="192"/>
      <c r="E347" s="29"/>
      <c r="F347" s="194"/>
      <c r="G347" s="29"/>
      <c r="H347" s="29"/>
      <c r="I347" s="28"/>
      <c r="J347" s="192"/>
      <c r="K347" s="28"/>
    </row>
    <row r="348" spans="1:11" s="14" customFormat="1" x14ac:dyDescent="0.3">
      <c r="A348" s="82"/>
      <c r="B348" s="9"/>
      <c r="C348" s="53"/>
      <c r="D348" s="192"/>
      <c r="E348" s="29"/>
      <c r="F348" s="194"/>
      <c r="G348" s="29"/>
      <c r="H348" s="29"/>
      <c r="I348" s="28"/>
      <c r="J348" s="192"/>
      <c r="K348" s="28"/>
    </row>
    <row r="349" spans="1:11" s="14" customFormat="1" x14ac:dyDescent="0.3">
      <c r="A349" s="82"/>
      <c r="B349" s="9"/>
      <c r="C349" s="53"/>
      <c r="D349" s="192"/>
      <c r="E349" s="29"/>
      <c r="F349" s="194"/>
      <c r="G349" s="29"/>
      <c r="H349" s="29"/>
      <c r="I349" s="28"/>
      <c r="J349" s="192"/>
      <c r="K349" s="28"/>
    </row>
    <row r="350" spans="1:11" s="14" customFormat="1" x14ac:dyDescent="0.3">
      <c r="A350" s="82"/>
      <c r="B350" s="9"/>
      <c r="C350" s="53"/>
      <c r="D350" s="192"/>
      <c r="E350" s="29"/>
      <c r="F350" s="194"/>
      <c r="G350" s="29"/>
      <c r="H350" s="29"/>
      <c r="I350" s="28"/>
      <c r="J350" s="192"/>
      <c r="K350" s="28"/>
    </row>
    <row r="351" spans="1:11" s="14" customFormat="1" x14ac:dyDescent="0.3">
      <c r="A351" s="82"/>
      <c r="B351" s="9"/>
      <c r="C351" s="53"/>
      <c r="D351" s="192"/>
      <c r="E351" s="29"/>
      <c r="F351" s="194"/>
      <c r="G351" s="29"/>
      <c r="H351" s="29"/>
      <c r="I351" s="28"/>
      <c r="J351" s="192"/>
      <c r="K351" s="223">
        <v>40</v>
      </c>
    </row>
    <row r="352" spans="1:11" s="14" customFormat="1" x14ac:dyDescent="0.3">
      <c r="A352" s="82"/>
      <c r="B352" s="9"/>
      <c r="C352" s="9"/>
      <c r="D352" s="192"/>
      <c r="E352" s="29"/>
      <c r="F352" s="194"/>
      <c r="G352" s="194"/>
      <c r="H352" s="29"/>
      <c r="I352" s="9"/>
      <c r="J352" s="9"/>
      <c r="K352" s="9"/>
    </row>
    <row r="353" spans="1:11" s="14" customFormat="1" x14ac:dyDescent="0.3">
      <c r="A353" s="82"/>
      <c r="B353" s="9"/>
      <c r="C353" s="9"/>
      <c r="D353" s="192"/>
      <c r="E353" s="29"/>
      <c r="F353" s="194"/>
      <c r="G353" s="194"/>
      <c r="H353" s="29"/>
      <c r="I353" s="9"/>
      <c r="J353" s="9"/>
      <c r="K353" s="9"/>
    </row>
    <row r="354" spans="1:11" x14ac:dyDescent="0.3">
      <c r="E354" s="38">
        <v>16</v>
      </c>
      <c r="G354" s="38">
        <v>14</v>
      </c>
      <c r="H354" s="38">
        <v>12</v>
      </c>
    </row>
    <row r="355" spans="1:11" x14ac:dyDescent="0.3">
      <c r="E355" s="38">
        <f>+E11+E16+E49+E75+E97+E114+E131+E141+E195+E222+E261+E276+E281+E303+E318+E330</f>
        <v>15356000</v>
      </c>
      <c r="G355" s="38">
        <f>+G33+G42+G60+G65+G71+G87+G146+G156+G168+G172+G199+G227+G233+G307</f>
        <v>32962000</v>
      </c>
      <c r="H355" s="38">
        <f>+H92+H120+H126+H177+H183+H207+H212+H249+H255+H286+H292+H312</f>
        <v>28880000</v>
      </c>
    </row>
  </sheetData>
  <mergeCells count="44">
    <mergeCell ref="A191:K191"/>
    <mergeCell ref="E192:H192"/>
    <mergeCell ref="A217:K217"/>
    <mergeCell ref="E138:H138"/>
    <mergeCell ref="A163:K163"/>
    <mergeCell ref="A164:K164"/>
    <mergeCell ref="E165:H165"/>
    <mergeCell ref="A190:K190"/>
    <mergeCell ref="A109:K109"/>
    <mergeCell ref="A110:K110"/>
    <mergeCell ref="E111:H111"/>
    <mergeCell ref="A136:K136"/>
    <mergeCell ref="A137:K137"/>
    <mergeCell ref="A28:K28"/>
    <mergeCell ref="A29:K29"/>
    <mergeCell ref="E30:H30"/>
    <mergeCell ref="E84:H84"/>
    <mergeCell ref="A55:K55"/>
    <mergeCell ref="A56:K56"/>
    <mergeCell ref="E57:H57"/>
    <mergeCell ref="A82:K82"/>
    <mergeCell ref="A83:K83"/>
    <mergeCell ref="A1:K1"/>
    <mergeCell ref="A2:K2"/>
    <mergeCell ref="A3:K3"/>
    <mergeCell ref="E8:H8"/>
    <mergeCell ref="A6:K6"/>
    <mergeCell ref="A7:K7"/>
    <mergeCell ref="A4:K4"/>
    <mergeCell ref="A5:K5"/>
    <mergeCell ref="A218:K218"/>
    <mergeCell ref="E219:H219"/>
    <mergeCell ref="A244:K244"/>
    <mergeCell ref="A245:K245"/>
    <mergeCell ref="E246:H246"/>
    <mergeCell ref="A325:K325"/>
    <mergeCell ref="A326:K326"/>
    <mergeCell ref="E327:H327"/>
    <mergeCell ref="A271:K271"/>
    <mergeCell ref="A272:K272"/>
    <mergeCell ref="E273:H273"/>
    <mergeCell ref="A298:K298"/>
    <mergeCell ref="A299:K299"/>
    <mergeCell ref="E300:H300"/>
  </mergeCells>
  <printOptions horizontalCentered="1"/>
  <pageMargins left="0.23622047244094491" right="0.19685039370078741" top="0.74803149606299213" bottom="0.19685039370078741" header="0.31496062992125984" footer="0.15748031496062992"/>
  <pageSetup paperSize="9" scale="9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view="pageBreakPreview" topLeftCell="A85" zoomScale="120" zoomScaleSheetLayoutView="120" workbookViewId="0">
      <selection activeCell="H89" sqref="H89"/>
    </sheetView>
  </sheetViews>
  <sheetFormatPr defaultRowHeight="20.25" x14ac:dyDescent="0.3"/>
  <cols>
    <col min="1" max="1" width="3.75" style="54" customWidth="1"/>
    <col min="2" max="2" width="27.125" style="6" customWidth="1"/>
    <col min="3" max="3" width="18.75" style="6" customWidth="1"/>
    <col min="4" max="4" width="16.875" style="6" bestFit="1" customWidth="1"/>
    <col min="5" max="5" width="10.125" style="38" customWidth="1"/>
    <col min="6" max="6" width="1.25" style="38" customWidth="1"/>
    <col min="7" max="7" width="10.25" style="38" customWidth="1"/>
    <col min="8" max="8" width="10.375" style="38" customWidth="1"/>
    <col min="9" max="9" width="10" style="6" customWidth="1"/>
    <col min="10" max="10" width="16.875" style="6" customWidth="1"/>
    <col min="11" max="11" width="9.5" style="6" bestFit="1" customWidth="1"/>
    <col min="12" max="16384" width="9" style="6"/>
  </cols>
  <sheetData>
    <row r="1" spans="1:11" ht="22.5" x14ac:dyDescent="0.3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22.5" x14ac:dyDescent="0.35">
      <c r="A2" s="408" t="s">
        <v>177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ht="22.5" x14ac:dyDescent="0.35">
      <c r="A3" s="408" t="s">
        <v>24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x14ac:dyDescent="0.3">
      <c r="A4" s="409" t="s">
        <v>35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x14ac:dyDescent="0.3">
      <c r="A5" s="411" t="s">
        <v>99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x14ac:dyDescent="0.3">
      <c r="A6" s="410" t="s">
        <v>97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x14ac:dyDescent="0.3">
      <c r="A7" s="406" t="s">
        <v>100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s="9" customFormat="1" x14ac:dyDescent="0.3">
      <c r="A8" s="7" t="s">
        <v>1</v>
      </c>
      <c r="B8" s="7" t="s">
        <v>18</v>
      </c>
      <c r="C8" s="7" t="s">
        <v>3</v>
      </c>
      <c r="D8" s="7" t="s">
        <v>4</v>
      </c>
      <c r="E8" s="412" t="s">
        <v>5</v>
      </c>
      <c r="F8" s="413"/>
      <c r="G8" s="413"/>
      <c r="H8" s="414"/>
      <c r="I8" s="8" t="s">
        <v>20</v>
      </c>
      <c r="J8" s="7" t="s">
        <v>7</v>
      </c>
      <c r="K8" s="7" t="s">
        <v>8</v>
      </c>
    </row>
    <row r="9" spans="1:11" s="9" customFormat="1" x14ac:dyDescent="0.3">
      <c r="A9" s="15"/>
      <c r="B9" s="10"/>
      <c r="C9" s="10"/>
      <c r="D9" s="10" t="s">
        <v>19</v>
      </c>
      <c r="E9" s="49">
        <v>2560</v>
      </c>
      <c r="F9" s="107"/>
      <c r="G9" s="49">
        <v>2561</v>
      </c>
      <c r="H9" s="49">
        <v>2562</v>
      </c>
      <c r="I9" s="10" t="s">
        <v>21</v>
      </c>
      <c r="J9" s="10"/>
      <c r="K9" s="10" t="s">
        <v>9</v>
      </c>
    </row>
    <row r="10" spans="1:11" s="14" customFormat="1" x14ac:dyDescent="0.3">
      <c r="A10" s="50"/>
      <c r="B10" s="5"/>
      <c r="C10" s="5"/>
      <c r="D10" s="5"/>
      <c r="E10" s="13" t="s">
        <v>6</v>
      </c>
      <c r="F10" s="99"/>
      <c r="G10" s="13" t="s">
        <v>6</v>
      </c>
      <c r="H10" s="13" t="s">
        <v>6</v>
      </c>
      <c r="I10" s="5"/>
      <c r="J10" s="5"/>
      <c r="K10" s="5"/>
    </row>
    <row r="11" spans="1:11" x14ac:dyDescent="0.3">
      <c r="A11" s="7">
        <v>1</v>
      </c>
      <c r="B11" s="21" t="s">
        <v>121</v>
      </c>
      <c r="C11" s="21" t="s">
        <v>27</v>
      </c>
      <c r="D11" s="21" t="s">
        <v>122</v>
      </c>
      <c r="E11" s="46">
        <v>0</v>
      </c>
      <c r="F11" s="102"/>
      <c r="G11" s="46">
        <v>0</v>
      </c>
      <c r="H11" s="44">
        <v>100000</v>
      </c>
      <c r="I11" s="7" t="s">
        <v>16</v>
      </c>
      <c r="J11" s="21" t="s">
        <v>30</v>
      </c>
      <c r="K11" s="7" t="s">
        <v>32</v>
      </c>
    </row>
    <row r="12" spans="1:11" x14ac:dyDescent="0.3">
      <c r="A12" s="15"/>
      <c r="B12" s="25" t="s">
        <v>26</v>
      </c>
      <c r="C12" s="25" t="s">
        <v>28</v>
      </c>
      <c r="D12" s="25" t="s">
        <v>123</v>
      </c>
      <c r="E12" s="31"/>
      <c r="F12" s="103"/>
      <c r="G12" s="47"/>
      <c r="H12" s="18" t="s">
        <v>34</v>
      </c>
      <c r="I12" s="10" t="s">
        <v>124</v>
      </c>
      <c r="J12" s="25" t="s">
        <v>31</v>
      </c>
      <c r="K12" s="10" t="s">
        <v>33</v>
      </c>
    </row>
    <row r="13" spans="1:11" x14ac:dyDescent="0.3">
      <c r="A13" s="50"/>
      <c r="B13" s="23"/>
      <c r="C13" s="23" t="s">
        <v>29</v>
      </c>
      <c r="D13" s="23"/>
      <c r="E13" s="45"/>
      <c r="F13" s="104"/>
      <c r="G13" s="45"/>
      <c r="H13" s="45"/>
      <c r="I13" s="23" t="s">
        <v>125</v>
      </c>
      <c r="J13" s="23" t="s">
        <v>249</v>
      </c>
      <c r="K13" s="23"/>
    </row>
    <row r="14" spans="1:11" x14ac:dyDescent="0.3">
      <c r="A14" s="7">
        <v>2</v>
      </c>
      <c r="B14" s="21" t="s">
        <v>251</v>
      </c>
      <c r="C14" s="19" t="s">
        <v>253</v>
      </c>
      <c r="D14" s="22" t="s">
        <v>255</v>
      </c>
      <c r="E14" s="39">
        <v>0</v>
      </c>
      <c r="F14" s="108"/>
      <c r="G14" s="39">
        <v>0</v>
      </c>
      <c r="H14" s="185">
        <v>300000</v>
      </c>
      <c r="I14" s="7" t="s">
        <v>257</v>
      </c>
      <c r="J14" s="19" t="s">
        <v>259</v>
      </c>
      <c r="K14" s="7" t="s">
        <v>32</v>
      </c>
    </row>
    <row r="15" spans="1:11" x14ac:dyDescent="0.3">
      <c r="A15" s="10"/>
      <c r="B15" s="25" t="s">
        <v>252</v>
      </c>
      <c r="C15" s="16" t="s">
        <v>254</v>
      </c>
      <c r="D15" s="17" t="s">
        <v>256</v>
      </c>
      <c r="E15" s="18"/>
      <c r="F15" s="100"/>
      <c r="G15" s="10"/>
      <c r="H15" s="18" t="s">
        <v>34</v>
      </c>
      <c r="I15" s="10" t="s">
        <v>258</v>
      </c>
      <c r="J15" s="16" t="s">
        <v>260</v>
      </c>
      <c r="K15" s="10" t="s">
        <v>33</v>
      </c>
    </row>
    <row r="16" spans="1:11" x14ac:dyDescent="0.3">
      <c r="A16" s="5"/>
      <c r="B16" s="23"/>
      <c r="C16" s="20"/>
      <c r="D16" s="263"/>
      <c r="E16" s="189"/>
      <c r="F16" s="199"/>
      <c r="G16" s="193"/>
      <c r="H16" s="193"/>
      <c r="I16" s="5"/>
      <c r="J16" s="20" t="s">
        <v>261</v>
      </c>
      <c r="K16" s="5"/>
    </row>
    <row r="17" spans="1:11" x14ac:dyDescent="0.3">
      <c r="A17" s="7">
        <v>3</v>
      </c>
      <c r="B17" s="21" t="s">
        <v>268</v>
      </c>
      <c r="C17" s="21" t="s">
        <v>27</v>
      </c>
      <c r="D17" s="22" t="s">
        <v>269</v>
      </c>
      <c r="E17" s="42">
        <v>100000</v>
      </c>
      <c r="F17" s="108">
        <v>0</v>
      </c>
      <c r="G17" s="39">
        <v>0</v>
      </c>
      <c r="H17" s="39">
        <v>0</v>
      </c>
      <c r="I17" s="7" t="s">
        <v>16</v>
      </c>
      <c r="J17" s="21" t="s">
        <v>30</v>
      </c>
      <c r="K17" s="7" t="s">
        <v>32</v>
      </c>
    </row>
    <row r="18" spans="1:11" x14ac:dyDescent="0.3">
      <c r="A18" s="10"/>
      <c r="B18" s="25"/>
      <c r="C18" s="25" t="s">
        <v>28</v>
      </c>
      <c r="D18" s="17" t="s">
        <v>270</v>
      </c>
      <c r="E18" s="18" t="s">
        <v>34</v>
      </c>
      <c r="F18" s="150"/>
      <c r="G18" s="40"/>
      <c r="H18" s="47"/>
      <c r="I18" s="10" t="s">
        <v>124</v>
      </c>
      <c r="J18" s="25" t="s">
        <v>31</v>
      </c>
      <c r="K18" s="10" t="s">
        <v>33</v>
      </c>
    </row>
    <row r="19" spans="1:11" x14ac:dyDescent="0.3">
      <c r="A19" s="10"/>
      <c r="B19" s="15"/>
      <c r="C19" s="25" t="s">
        <v>29</v>
      </c>
      <c r="D19" s="17" t="s">
        <v>271</v>
      </c>
      <c r="E19" s="18"/>
      <c r="F19" s="100"/>
      <c r="G19" s="31"/>
      <c r="H19" s="47"/>
      <c r="I19" s="25" t="s">
        <v>125</v>
      </c>
      <c r="J19" s="25" t="s">
        <v>274</v>
      </c>
      <c r="K19" s="25"/>
    </row>
    <row r="20" spans="1:11" x14ac:dyDescent="0.3">
      <c r="A20" s="10"/>
      <c r="B20" s="25"/>
      <c r="C20" s="16"/>
      <c r="D20" s="16" t="s">
        <v>272</v>
      </c>
      <c r="E20" s="31"/>
      <c r="F20" s="103"/>
      <c r="G20" s="31"/>
      <c r="H20" s="31"/>
      <c r="I20" s="25"/>
      <c r="J20" s="16"/>
      <c r="K20" s="10"/>
    </row>
    <row r="21" spans="1:11" x14ac:dyDescent="0.3">
      <c r="A21" s="5"/>
      <c r="B21" s="23"/>
      <c r="C21" s="20"/>
      <c r="D21" s="24" t="s">
        <v>273</v>
      </c>
      <c r="E21" s="45"/>
      <c r="F21" s="104"/>
      <c r="G21" s="45"/>
      <c r="H21" s="45"/>
      <c r="I21" s="23"/>
      <c r="J21" s="20"/>
      <c r="K21" s="5"/>
    </row>
    <row r="22" spans="1:11" x14ac:dyDescent="0.3">
      <c r="A22" s="9"/>
      <c r="B22" s="28"/>
      <c r="C22" s="192"/>
      <c r="D22" s="192"/>
      <c r="E22" s="37"/>
      <c r="F22" s="180"/>
      <c r="G22" s="37"/>
      <c r="H22" s="37"/>
      <c r="I22" s="28"/>
      <c r="J22" s="192"/>
      <c r="K22" s="9"/>
    </row>
    <row r="23" spans="1:11" x14ac:dyDescent="0.3">
      <c r="A23" s="9"/>
      <c r="B23" s="28"/>
      <c r="C23" s="192"/>
      <c r="D23" s="192"/>
      <c r="E23" s="37"/>
      <c r="F23" s="180"/>
      <c r="G23" s="180"/>
      <c r="H23" s="37"/>
      <c r="I23" s="28"/>
      <c r="J23" s="192"/>
      <c r="K23" s="224">
        <v>41</v>
      </c>
    </row>
    <row r="24" spans="1:11" x14ac:dyDescent="0.3">
      <c r="A24" s="410" t="s">
        <v>97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</row>
    <row r="25" spans="1:11" ht="19.5" customHeight="1" x14ac:dyDescent="0.3">
      <c r="A25" s="406" t="s">
        <v>100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</row>
    <row r="26" spans="1:11" s="9" customFormat="1" x14ac:dyDescent="0.3">
      <c r="A26" s="7" t="s">
        <v>1</v>
      </c>
      <c r="B26" s="7" t="s">
        <v>18</v>
      </c>
      <c r="C26" s="7" t="s">
        <v>3</v>
      </c>
      <c r="D26" s="7" t="s">
        <v>4</v>
      </c>
      <c r="E26" s="412" t="s">
        <v>5</v>
      </c>
      <c r="F26" s="413"/>
      <c r="G26" s="413"/>
      <c r="H26" s="414"/>
      <c r="I26" s="8" t="s">
        <v>20</v>
      </c>
      <c r="J26" s="7" t="s">
        <v>7</v>
      </c>
      <c r="K26" s="7" t="s">
        <v>8</v>
      </c>
    </row>
    <row r="27" spans="1:11" s="9" customFormat="1" x14ac:dyDescent="0.3">
      <c r="A27" s="15"/>
      <c r="B27" s="10"/>
      <c r="C27" s="10"/>
      <c r="D27" s="10" t="s">
        <v>19</v>
      </c>
      <c r="E27" s="49">
        <v>2560</v>
      </c>
      <c r="F27" s="107"/>
      <c r="G27" s="49">
        <v>2561</v>
      </c>
      <c r="H27" s="49">
        <v>2562</v>
      </c>
      <c r="I27" s="10" t="s">
        <v>21</v>
      </c>
      <c r="J27" s="10"/>
      <c r="K27" s="10" t="s">
        <v>9</v>
      </c>
    </row>
    <row r="28" spans="1:11" s="14" customFormat="1" x14ac:dyDescent="0.3">
      <c r="A28" s="50"/>
      <c r="B28" s="5"/>
      <c r="C28" s="5"/>
      <c r="D28" s="5"/>
      <c r="E28" s="13" t="s">
        <v>6</v>
      </c>
      <c r="F28" s="99"/>
      <c r="G28" s="13" t="s">
        <v>6</v>
      </c>
      <c r="H28" s="13" t="s">
        <v>6</v>
      </c>
      <c r="I28" s="5"/>
      <c r="J28" s="5"/>
      <c r="K28" s="5"/>
    </row>
    <row r="29" spans="1:11" x14ac:dyDescent="0.3">
      <c r="A29" s="7">
        <v>4</v>
      </c>
      <c r="B29" s="21" t="s">
        <v>251</v>
      </c>
      <c r="C29" s="19" t="s">
        <v>253</v>
      </c>
      <c r="D29" s="22" t="s">
        <v>255</v>
      </c>
      <c r="E29" s="42">
        <v>400000</v>
      </c>
      <c r="F29" s="108"/>
      <c r="G29" s="39">
        <v>0</v>
      </c>
      <c r="H29" s="39">
        <v>0</v>
      </c>
      <c r="I29" s="7" t="s">
        <v>257</v>
      </c>
      <c r="J29" s="19" t="s">
        <v>259</v>
      </c>
      <c r="K29" s="7" t="s">
        <v>32</v>
      </c>
    </row>
    <row r="30" spans="1:11" x14ac:dyDescent="0.3">
      <c r="A30" s="10"/>
      <c r="B30" s="25" t="s">
        <v>275</v>
      </c>
      <c r="C30" s="16" t="s">
        <v>254</v>
      </c>
      <c r="D30" s="17" t="s">
        <v>276</v>
      </c>
      <c r="E30" s="18" t="s">
        <v>34</v>
      </c>
      <c r="F30" s="100"/>
      <c r="G30" s="10"/>
      <c r="H30" s="47"/>
      <c r="I30" s="10" t="s">
        <v>258</v>
      </c>
      <c r="J30" s="16" t="s">
        <v>260</v>
      </c>
      <c r="K30" s="10" t="s">
        <v>33</v>
      </c>
    </row>
    <row r="31" spans="1:11" x14ac:dyDescent="0.3">
      <c r="A31" s="5"/>
      <c r="B31" s="23"/>
      <c r="C31" s="20"/>
      <c r="D31" s="263"/>
      <c r="E31" s="189"/>
      <c r="F31" s="199"/>
      <c r="G31" s="193"/>
      <c r="H31" s="193"/>
      <c r="I31" s="5"/>
      <c r="J31" s="20" t="s">
        <v>261</v>
      </c>
      <c r="K31" s="5"/>
    </row>
    <row r="32" spans="1:11" x14ac:dyDescent="0.3">
      <c r="A32" s="7">
        <v>5</v>
      </c>
      <c r="B32" s="200" t="s">
        <v>392</v>
      </c>
      <c r="C32" s="19" t="s">
        <v>253</v>
      </c>
      <c r="D32" s="22" t="s">
        <v>394</v>
      </c>
      <c r="E32" s="42">
        <v>300000</v>
      </c>
      <c r="F32" s="108"/>
      <c r="G32" s="39">
        <v>0</v>
      </c>
      <c r="H32" s="39">
        <v>0</v>
      </c>
      <c r="I32" s="7" t="s">
        <v>257</v>
      </c>
      <c r="J32" s="19" t="s">
        <v>259</v>
      </c>
      <c r="K32" s="7" t="s">
        <v>32</v>
      </c>
    </row>
    <row r="33" spans="1:11" x14ac:dyDescent="0.3">
      <c r="A33" s="15"/>
      <c r="B33" s="201" t="s">
        <v>393</v>
      </c>
      <c r="C33" s="16" t="s">
        <v>254</v>
      </c>
      <c r="D33" s="17" t="s">
        <v>395</v>
      </c>
      <c r="E33" s="18" t="s">
        <v>34</v>
      </c>
      <c r="F33" s="100"/>
      <c r="G33" s="10"/>
      <c r="H33" s="47"/>
      <c r="I33" s="10" t="s">
        <v>258</v>
      </c>
      <c r="J33" s="16" t="s">
        <v>260</v>
      </c>
      <c r="K33" s="10" t="s">
        <v>33</v>
      </c>
    </row>
    <row r="34" spans="1:11" x14ac:dyDescent="0.3">
      <c r="A34" s="15"/>
      <c r="B34" s="201"/>
      <c r="C34" s="16"/>
      <c r="D34" s="179" t="s">
        <v>396</v>
      </c>
      <c r="E34" s="47"/>
      <c r="F34" s="106"/>
      <c r="G34" s="40"/>
      <c r="H34" s="40"/>
      <c r="I34" s="10"/>
      <c r="J34" s="16" t="s">
        <v>261</v>
      </c>
      <c r="K34" s="10"/>
    </row>
    <row r="35" spans="1:11" x14ac:dyDescent="0.3">
      <c r="A35" s="50"/>
      <c r="B35" s="202"/>
      <c r="C35" s="20"/>
      <c r="D35" s="24" t="s">
        <v>397</v>
      </c>
      <c r="E35" s="189"/>
      <c r="F35" s="199"/>
      <c r="G35" s="5"/>
      <c r="H35" s="13"/>
      <c r="I35" s="5"/>
      <c r="J35" s="20"/>
      <c r="K35" s="5"/>
    </row>
    <row r="36" spans="1:11" x14ac:dyDescent="0.3">
      <c r="A36" s="7">
        <v>6</v>
      </c>
      <c r="B36" s="21" t="s">
        <v>470</v>
      </c>
      <c r="C36" s="19" t="s">
        <v>473</v>
      </c>
      <c r="D36" s="22" t="s">
        <v>471</v>
      </c>
      <c r="E36" s="46">
        <v>0</v>
      </c>
      <c r="F36" s="105"/>
      <c r="G36" s="43">
        <v>400000</v>
      </c>
      <c r="H36" s="46">
        <v>0</v>
      </c>
      <c r="I36" s="7" t="s">
        <v>257</v>
      </c>
      <c r="J36" s="19" t="s">
        <v>475</v>
      </c>
      <c r="K36" s="7" t="s">
        <v>32</v>
      </c>
    </row>
    <row r="37" spans="1:11" x14ac:dyDescent="0.3">
      <c r="A37" s="15"/>
      <c r="B37" s="25"/>
      <c r="C37" s="16" t="s">
        <v>474</v>
      </c>
      <c r="D37" s="17" t="s">
        <v>472</v>
      </c>
      <c r="E37" s="31"/>
      <c r="F37" s="103"/>
      <c r="G37" s="18" t="s">
        <v>34</v>
      </c>
      <c r="H37" s="47"/>
      <c r="I37" s="10" t="s">
        <v>258</v>
      </c>
      <c r="J37" s="16" t="s">
        <v>476</v>
      </c>
      <c r="K37" s="10" t="s">
        <v>33</v>
      </c>
    </row>
    <row r="38" spans="1:11" x14ac:dyDescent="0.3">
      <c r="A38" s="5"/>
      <c r="B38" s="23"/>
      <c r="C38" s="23"/>
      <c r="D38" s="23"/>
      <c r="E38" s="45"/>
      <c r="F38" s="104"/>
      <c r="G38" s="45"/>
      <c r="H38" s="45"/>
      <c r="I38" s="23"/>
      <c r="J38" s="23" t="s">
        <v>23</v>
      </c>
      <c r="K38" s="5"/>
    </row>
    <row r="39" spans="1:11" x14ac:dyDescent="0.3">
      <c r="A39" s="7">
        <v>7</v>
      </c>
      <c r="B39" s="21" t="s">
        <v>251</v>
      </c>
      <c r="C39" s="19" t="s">
        <v>253</v>
      </c>
      <c r="D39" s="22" t="s">
        <v>255</v>
      </c>
      <c r="E39" s="42">
        <v>0</v>
      </c>
      <c r="F39" s="108"/>
      <c r="G39" s="43">
        <v>300000</v>
      </c>
      <c r="H39" s="39">
        <v>0</v>
      </c>
      <c r="I39" s="7" t="s">
        <v>257</v>
      </c>
      <c r="J39" s="19" t="s">
        <v>259</v>
      </c>
      <c r="K39" s="7" t="s">
        <v>32</v>
      </c>
    </row>
    <row r="40" spans="1:11" x14ac:dyDescent="0.3">
      <c r="A40" s="10"/>
      <c r="B40" s="25" t="s">
        <v>618</v>
      </c>
      <c r="C40" s="16" t="s">
        <v>254</v>
      </c>
      <c r="D40" s="17" t="s">
        <v>276</v>
      </c>
      <c r="E40" s="18"/>
      <c r="F40" s="100"/>
      <c r="G40" s="18" t="s">
        <v>34</v>
      </c>
      <c r="H40" s="47"/>
      <c r="I40" s="10" t="s">
        <v>258</v>
      </c>
      <c r="J40" s="16" t="s">
        <v>260</v>
      </c>
      <c r="K40" s="10" t="s">
        <v>33</v>
      </c>
    </row>
    <row r="41" spans="1:11" x14ac:dyDescent="0.3">
      <c r="A41" s="5"/>
      <c r="B41" s="23"/>
      <c r="C41" s="20"/>
      <c r="D41" s="263"/>
      <c r="E41" s="189"/>
      <c r="F41" s="199"/>
      <c r="G41" s="193"/>
      <c r="H41" s="193"/>
      <c r="I41" s="5"/>
      <c r="J41" s="20" t="s">
        <v>261</v>
      </c>
      <c r="K41" s="5"/>
    </row>
    <row r="42" spans="1:11" x14ac:dyDescent="0.3">
      <c r="A42" s="9"/>
      <c r="B42" s="28"/>
      <c r="C42" s="192"/>
      <c r="D42" s="285"/>
      <c r="E42" s="261"/>
      <c r="F42" s="287"/>
      <c r="G42" s="286"/>
      <c r="H42" s="286"/>
      <c r="I42" s="9"/>
      <c r="J42" s="192"/>
      <c r="K42" s="9"/>
    </row>
    <row r="43" spans="1:11" x14ac:dyDescent="0.3">
      <c r="A43" s="9"/>
      <c r="B43" s="28"/>
      <c r="C43" s="192"/>
      <c r="D43" s="285"/>
      <c r="E43" s="261"/>
      <c r="F43" s="287"/>
      <c r="G43" s="286"/>
      <c r="H43" s="286"/>
      <c r="I43" s="9"/>
      <c r="J43" s="192"/>
      <c r="K43" s="9"/>
    </row>
    <row r="44" spans="1:11" x14ac:dyDescent="0.3">
      <c r="A44" s="9"/>
      <c r="B44" s="28"/>
      <c r="C44" s="192"/>
      <c r="D44" s="285"/>
      <c r="E44" s="261"/>
      <c r="F44" s="287"/>
      <c r="G44" s="286"/>
      <c r="H44" s="286"/>
      <c r="I44" s="9"/>
      <c r="J44" s="192"/>
      <c r="K44" s="9"/>
    </row>
    <row r="45" spans="1:11" x14ac:dyDescent="0.3">
      <c r="A45" s="9"/>
      <c r="B45" s="28"/>
      <c r="C45" s="192"/>
      <c r="D45" s="285"/>
      <c r="E45" s="261"/>
      <c r="F45" s="287"/>
      <c r="G45" s="286"/>
      <c r="H45" s="286"/>
      <c r="I45" s="9"/>
      <c r="J45" s="192"/>
      <c r="K45" s="9"/>
    </row>
    <row r="46" spans="1:11" x14ac:dyDescent="0.3">
      <c r="A46" s="9"/>
      <c r="B46" s="28"/>
      <c r="C46" s="192"/>
      <c r="D46" s="285"/>
      <c r="E46" s="261"/>
      <c r="F46" s="287"/>
      <c r="G46" s="286"/>
      <c r="H46" s="286"/>
      <c r="I46" s="9"/>
      <c r="J46" s="192"/>
      <c r="K46" s="9"/>
    </row>
    <row r="47" spans="1:11" x14ac:dyDescent="0.3">
      <c r="A47" s="9"/>
      <c r="B47" s="28"/>
      <c r="C47" s="192"/>
      <c r="D47" s="285"/>
      <c r="E47" s="261"/>
      <c r="F47" s="287"/>
      <c r="G47" s="286"/>
      <c r="H47" s="286"/>
      <c r="I47" s="9"/>
      <c r="J47" s="192"/>
      <c r="K47" s="224">
        <v>42</v>
      </c>
    </row>
    <row r="48" spans="1:11" x14ac:dyDescent="0.3">
      <c r="A48" s="410" t="s">
        <v>97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</row>
    <row r="49" spans="1:11" ht="19.5" customHeight="1" x14ac:dyDescent="0.3">
      <c r="A49" s="406" t="s">
        <v>100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</row>
    <row r="50" spans="1:11" s="9" customFormat="1" x14ac:dyDescent="0.3">
      <c r="A50" s="7" t="s">
        <v>1</v>
      </c>
      <c r="B50" s="7" t="s">
        <v>18</v>
      </c>
      <c r="C50" s="7" t="s">
        <v>3</v>
      </c>
      <c r="D50" s="7" t="s">
        <v>4</v>
      </c>
      <c r="E50" s="412" t="s">
        <v>5</v>
      </c>
      <c r="F50" s="413"/>
      <c r="G50" s="413"/>
      <c r="H50" s="414"/>
      <c r="I50" s="8" t="s">
        <v>20</v>
      </c>
      <c r="J50" s="7" t="s">
        <v>7</v>
      </c>
      <c r="K50" s="7" t="s">
        <v>8</v>
      </c>
    </row>
    <row r="51" spans="1:11" s="9" customFormat="1" x14ac:dyDescent="0.3">
      <c r="A51" s="15"/>
      <c r="B51" s="10"/>
      <c r="C51" s="10"/>
      <c r="D51" s="10" t="s">
        <v>19</v>
      </c>
      <c r="E51" s="49">
        <v>2560</v>
      </c>
      <c r="F51" s="107"/>
      <c r="G51" s="49">
        <v>2561</v>
      </c>
      <c r="H51" s="49">
        <v>2562</v>
      </c>
      <c r="I51" s="10" t="s">
        <v>21</v>
      </c>
      <c r="J51" s="10"/>
      <c r="K51" s="10" t="s">
        <v>9</v>
      </c>
    </row>
    <row r="52" spans="1:11" s="14" customFormat="1" x14ac:dyDescent="0.3">
      <c r="A52" s="50"/>
      <c r="B52" s="5"/>
      <c r="C52" s="5"/>
      <c r="D52" s="5"/>
      <c r="E52" s="13" t="s">
        <v>6</v>
      </c>
      <c r="F52" s="99"/>
      <c r="G52" s="13" t="s">
        <v>6</v>
      </c>
      <c r="H52" s="13" t="s">
        <v>6</v>
      </c>
      <c r="I52" s="5"/>
      <c r="J52" s="5"/>
      <c r="K52" s="5"/>
    </row>
    <row r="53" spans="1:11" x14ac:dyDescent="0.3">
      <c r="A53" s="57">
        <v>8</v>
      </c>
      <c r="B53" s="21" t="s">
        <v>630</v>
      </c>
      <c r="C53" s="21" t="s">
        <v>27</v>
      </c>
      <c r="D53" s="21" t="s">
        <v>632</v>
      </c>
      <c r="E53" s="43">
        <v>650000</v>
      </c>
      <c r="F53" s="105"/>
      <c r="G53" s="46">
        <v>0</v>
      </c>
      <c r="H53" s="46">
        <v>0</v>
      </c>
      <c r="I53" s="7" t="s">
        <v>16</v>
      </c>
      <c r="J53" s="21" t="s">
        <v>30</v>
      </c>
      <c r="K53" s="7" t="s">
        <v>32</v>
      </c>
    </row>
    <row r="54" spans="1:11" x14ac:dyDescent="0.3">
      <c r="A54" s="15"/>
      <c r="B54" s="25" t="s">
        <v>631</v>
      </c>
      <c r="C54" s="25" t="s">
        <v>28</v>
      </c>
      <c r="D54" s="25" t="s">
        <v>633</v>
      </c>
      <c r="E54" s="18" t="s">
        <v>34</v>
      </c>
      <c r="F54" s="103"/>
      <c r="G54" s="31"/>
      <c r="H54" s="31"/>
      <c r="I54" s="10" t="s">
        <v>124</v>
      </c>
      <c r="J54" s="25" t="s">
        <v>31</v>
      </c>
      <c r="K54" s="10" t="s">
        <v>33</v>
      </c>
    </row>
    <row r="55" spans="1:11" x14ac:dyDescent="0.3">
      <c r="A55" s="15"/>
      <c r="B55" s="25"/>
      <c r="C55" s="25" t="s">
        <v>29</v>
      </c>
      <c r="D55" s="25" t="s">
        <v>634</v>
      </c>
      <c r="E55" s="31"/>
      <c r="F55" s="103"/>
      <c r="G55" s="31"/>
      <c r="H55" s="31"/>
      <c r="I55" s="25" t="s">
        <v>125</v>
      </c>
      <c r="J55" s="25" t="s">
        <v>639</v>
      </c>
      <c r="K55" s="25"/>
    </row>
    <row r="56" spans="1:11" x14ac:dyDescent="0.3">
      <c r="A56" s="15"/>
      <c r="B56" s="25"/>
      <c r="C56" s="25"/>
      <c r="D56" s="25" t="s">
        <v>635</v>
      </c>
      <c r="E56" s="31"/>
      <c r="F56" s="103"/>
      <c r="G56" s="31"/>
      <c r="H56" s="31"/>
      <c r="I56" s="25"/>
      <c r="J56" s="25"/>
      <c r="K56" s="25"/>
    </row>
    <row r="57" spans="1:11" x14ac:dyDescent="0.3">
      <c r="A57" s="15"/>
      <c r="B57" s="25"/>
      <c r="C57" s="25"/>
      <c r="D57" s="25" t="s">
        <v>636</v>
      </c>
      <c r="E57" s="31"/>
      <c r="F57" s="103"/>
      <c r="G57" s="31"/>
      <c r="H57" s="31"/>
      <c r="I57" s="25"/>
      <c r="J57" s="25"/>
      <c r="K57" s="25"/>
    </row>
    <row r="58" spans="1:11" x14ac:dyDescent="0.3">
      <c r="A58" s="15"/>
      <c r="B58" s="25"/>
      <c r="C58" s="25"/>
      <c r="D58" s="25" t="s">
        <v>637</v>
      </c>
      <c r="E58" s="31"/>
      <c r="F58" s="103"/>
      <c r="G58" s="31"/>
      <c r="H58" s="31"/>
      <c r="I58" s="25"/>
      <c r="J58" s="25"/>
      <c r="K58" s="25"/>
    </row>
    <row r="59" spans="1:11" x14ac:dyDescent="0.3">
      <c r="A59" s="50"/>
      <c r="B59" s="23"/>
      <c r="C59" s="23"/>
      <c r="D59" s="23" t="s">
        <v>638</v>
      </c>
      <c r="E59" s="45"/>
      <c r="F59" s="104"/>
      <c r="G59" s="45"/>
      <c r="H59" s="45"/>
      <c r="I59" s="23"/>
      <c r="J59" s="23"/>
      <c r="K59" s="23"/>
    </row>
    <row r="60" spans="1:11" x14ac:dyDescent="0.3">
      <c r="A60" s="7">
        <v>9</v>
      </c>
      <c r="B60" s="21" t="s">
        <v>640</v>
      </c>
      <c r="C60" s="19" t="s">
        <v>473</v>
      </c>
      <c r="D60" s="21" t="s">
        <v>641</v>
      </c>
      <c r="E60" s="43">
        <v>600000</v>
      </c>
      <c r="F60" s="105"/>
      <c r="G60" s="46">
        <v>0</v>
      </c>
      <c r="H60" s="46">
        <v>0</v>
      </c>
      <c r="I60" s="7" t="s">
        <v>257</v>
      </c>
      <c r="J60" s="19" t="s">
        <v>475</v>
      </c>
      <c r="K60" s="7" t="s">
        <v>32</v>
      </c>
    </row>
    <row r="61" spans="1:11" x14ac:dyDescent="0.3">
      <c r="A61" s="15"/>
      <c r="B61" s="25"/>
      <c r="C61" s="16" t="s">
        <v>474</v>
      </c>
      <c r="D61" s="32" t="s">
        <v>642</v>
      </c>
      <c r="E61" s="18" t="s">
        <v>34</v>
      </c>
      <c r="F61" s="103"/>
      <c r="G61" s="31"/>
      <c r="H61" s="31"/>
      <c r="I61" s="10" t="s">
        <v>258</v>
      </c>
      <c r="J61" s="16" t="s">
        <v>476</v>
      </c>
      <c r="K61" s="10" t="s">
        <v>33</v>
      </c>
    </row>
    <row r="62" spans="1:11" x14ac:dyDescent="0.3">
      <c r="A62" s="50"/>
      <c r="B62" s="23"/>
      <c r="C62" s="23"/>
      <c r="D62" s="23" t="s">
        <v>530</v>
      </c>
      <c r="E62" s="45"/>
      <c r="F62" s="104"/>
      <c r="G62" s="45"/>
      <c r="H62" s="45"/>
      <c r="I62" s="23"/>
      <c r="J62" s="23" t="s">
        <v>23</v>
      </c>
      <c r="K62" s="5"/>
    </row>
    <row r="63" spans="1:11" x14ac:dyDescent="0.3">
      <c r="A63" s="7">
        <v>10</v>
      </c>
      <c r="B63" s="21" t="s">
        <v>693</v>
      </c>
      <c r="C63" s="21" t="s">
        <v>27</v>
      </c>
      <c r="D63" s="21" t="s">
        <v>694</v>
      </c>
      <c r="E63" s="46">
        <v>0</v>
      </c>
      <c r="F63" s="105"/>
      <c r="G63" s="43">
        <v>100000</v>
      </c>
      <c r="H63" s="46">
        <v>0</v>
      </c>
      <c r="I63" s="7" t="s">
        <v>16</v>
      </c>
      <c r="J63" s="21" t="s">
        <v>30</v>
      </c>
      <c r="K63" s="7" t="s">
        <v>32</v>
      </c>
    </row>
    <row r="64" spans="1:11" x14ac:dyDescent="0.3">
      <c r="A64" s="15"/>
      <c r="B64" s="25"/>
      <c r="C64" s="25" t="s">
        <v>28</v>
      </c>
      <c r="D64" s="25" t="s">
        <v>695</v>
      </c>
      <c r="E64" s="31"/>
      <c r="F64" s="103"/>
      <c r="G64" s="18" t="s">
        <v>34</v>
      </c>
      <c r="H64" s="31"/>
      <c r="I64" s="10" t="s">
        <v>124</v>
      </c>
      <c r="J64" s="25" t="s">
        <v>31</v>
      </c>
      <c r="K64" s="10" t="s">
        <v>33</v>
      </c>
    </row>
    <row r="65" spans="1:11" x14ac:dyDescent="0.3">
      <c r="A65" s="50"/>
      <c r="B65" s="23"/>
      <c r="C65" s="23" t="s">
        <v>29</v>
      </c>
      <c r="D65" s="23"/>
      <c r="E65" s="45"/>
      <c r="F65" s="104"/>
      <c r="G65" s="45"/>
      <c r="H65" s="45"/>
      <c r="I65" s="23" t="s">
        <v>125</v>
      </c>
      <c r="J65" s="23" t="s">
        <v>696</v>
      </c>
      <c r="K65" s="23"/>
    </row>
    <row r="66" spans="1:11" x14ac:dyDescent="0.3">
      <c r="A66" s="57">
        <v>11</v>
      </c>
      <c r="B66" s="21" t="s">
        <v>735</v>
      </c>
      <c r="C66" s="21" t="s">
        <v>27</v>
      </c>
      <c r="D66" s="21" t="s">
        <v>737</v>
      </c>
      <c r="E66" s="43">
        <v>300000</v>
      </c>
      <c r="F66" s="105"/>
      <c r="G66" s="46">
        <v>0</v>
      </c>
      <c r="H66" s="46">
        <v>0</v>
      </c>
      <c r="I66" s="7" t="s">
        <v>16</v>
      </c>
      <c r="J66" s="21" t="s">
        <v>30</v>
      </c>
      <c r="K66" s="7" t="s">
        <v>32</v>
      </c>
    </row>
    <row r="67" spans="1:11" x14ac:dyDescent="0.3">
      <c r="A67" s="15"/>
      <c r="B67" s="25" t="s">
        <v>736</v>
      </c>
      <c r="C67" s="25" t="s">
        <v>28</v>
      </c>
      <c r="D67" s="25" t="s">
        <v>738</v>
      </c>
      <c r="E67" s="18" t="s">
        <v>34</v>
      </c>
      <c r="F67" s="103"/>
      <c r="G67" s="31"/>
      <c r="H67" s="31"/>
      <c r="I67" s="10" t="s">
        <v>124</v>
      </c>
      <c r="J67" s="25" t="s">
        <v>31</v>
      </c>
      <c r="K67" s="10" t="s">
        <v>33</v>
      </c>
    </row>
    <row r="68" spans="1:11" x14ac:dyDescent="0.3">
      <c r="A68" s="15"/>
      <c r="B68" s="25"/>
      <c r="C68" s="25" t="s">
        <v>29</v>
      </c>
      <c r="D68" s="25" t="s">
        <v>739</v>
      </c>
      <c r="E68" s="31"/>
      <c r="F68" s="103"/>
      <c r="G68" s="31"/>
      <c r="H68" s="31"/>
      <c r="I68" s="25" t="s">
        <v>125</v>
      </c>
      <c r="J68" s="25" t="s">
        <v>731</v>
      </c>
      <c r="K68" s="25"/>
    </row>
    <row r="69" spans="1:11" x14ac:dyDescent="0.3">
      <c r="A69" s="50"/>
      <c r="B69" s="23"/>
      <c r="C69" s="23"/>
      <c r="D69" s="23"/>
      <c r="E69" s="45"/>
      <c r="F69" s="104"/>
      <c r="G69" s="45"/>
      <c r="H69" s="45"/>
      <c r="I69" s="23"/>
      <c r="J69" s="23"/>
      <c r="K69" s="23"/>
    </row>
    <row r="70" spans="1:11" x14ac:dyDescent="0.3">
      <c r="A70" s="82"/>
      <c r="B70" s="28"/>
      <c r="C70" s="28"/>
      <c r="D70" s="28"/>
      <c r="E70" s="37"/>
      <c r="F70" s="180"/>
      <c r="G70" s="37"/>
      <c r="H70" s="37"/>
      <c r="I70" s="28"/>
      <c r="J70" s="28"/>
      <c r="K70" s="28"/>
    </row>
    <row r="71" spans="1:11" x14ac:dyDescent="0.3">
      <c r="A71" s="82"/>
      <c r="B71" s="28"/>
      <c r="C71" s="28"/>
      <c r="D71" s="28"/>
      <c r="E71" s="37"/>
      <c r="F71" s="180"/>
      <c r="G71" s="37"/>
      <c r="H71" s="37"/>
      <c r="I71" s="28"/>
      <c r="J71" s="28"/>
      <c r="K71" s="224">
        <v>43</v>
      </c>
    </row>
    <row r="72" spans="1:11" x14ac:dyDescent="0.3">
      <c r="A72" s="410" t="s">
        <v>97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</row>
    <row r="73" spans="1:11" ht="19.5" customHeight="1" x14ac:dyDescent="0.3">
      <c r="A73" s="406" t="s">
        <v>100</v>
      </c>
      <c r="B73" s="406"/>
      <c r="C73" s="406"/>
      <c r="D73" s="406"/>
      <c r="E73" s="406"/>
      <c r="F73" s="406"/>
      <c r="G73" s="406"/>
      <c r="H73" s="406"/>
      <c r="I73" s="406"/>
      <c r="J73" s="406"/>
      <c r="K73" s="406"/>
    </row>
    <row r="74" spans="1:11" s="9" customFormat="1" x14ac:dyDescent="0.3">
      <c r="A74" s="7" t="s">
        <v>1</v>
      </c>
      <c r="B74" s="7" t="s">
        <v>18</v>
      </c>
      <c r="C74" s="7" t="s">
        <v>3</v>
      </c>
      <c r="D74" s="7" t="s">
        <v>4</v>
      </c>
      <c r="E74" s="412" t="s">
        <v>5</v>
      </c>
      <c r="F74" s="413"/>
      <c r="G74" s="413"/>
      <c r="H74" s="414"/>
      <c r="I74" s="8" t="s">
        <v>20</v>
      </c>
      <c r="J74" s="7" t="s">
        <v>7</v>
      </c>
      <c r="K74" s="7" t="s">
        <v>8</v>
      </c>
    </row>
    <row r="75" spans="1:11" s="9" customFormat="1" x14ac:dyDescent="0.3">
      <c r="A75" s="15"/>
      <c r="B75" s="10"/>
      <c r="C75" s="10"/>
      <c r="D75" s="10" t="s">
        <v>19</v>
      </c>
      <c r="E75" s="49">
        <v>2560</v>
      </c>
      <c r="F75" s="107"/>
      <c r="G75" s="49">
        <v>2561</v>
      </c>
      <c r="H75" s="49">
        <v>2562</v>
      </c>
      <c r="I75" s="10" t="s">
        <v>21</v>
      </c>
      <c r="J75" s="10"/>
      <c r="K75" s="10" t="s">
        <v>9</v>
      </c>
    </row>
    <row r="76" spans="1:11" s="14" customFormat="1" x14ac:dyDescent="0.3">
      <c r="A76" s="50"/>
      <c r="B76" s="5"/>
      <c r="C76" s="5"/>
      <c r="D76" s="5"/>
      <c r="E76" s="13" t="s">
        <v>6</v>
      </c>
      <c r="F76" s="99"/>
      <c r="G76" s="13" t="s">
        <v>6</v>
      </c>
      <c r="H76" s="13" t="s">
        <v>6</v>
      </c>
      <c r="I76" s="5"/>
      <c r="J76" s="5"/>
      <c r="K76" s="5"/>
    </row>
    <row r="77" spans="1:11" x14ac:dyDescent="0.3">
      <c r="A77" s="57">
        <v>12</v>
      </c>
      <c r="B77" s="21" t="s">
        <v>750</v>
      </c>
      <c r="C77" s="21" t="s">
        <v>27</v>
      </c>
      <c r="D77" s="21" t="s">
        <v>752</v>
      </c>
      <c r="E77" s="46">
        <v>0</v>
      </c>
      <c r="F77" s="105"/>
      <c r="G77" s="43">
        <v>600000</v>
      </c>
      <c r="H77" s="46">
        <v>0</v>
      </c>
      <c r="I77" s="7" t="s">
        <v>16</v>
      </c>
      <c r="J77" s="21" t="s">
        <v>30</v>
      </c>
      <c r="K77" s="7" t="s">
        <v>32</v>
      </c>
    </row>
    <row r="78" spans="1:11" x14ac:dyDescent="0.3">
      <c r="A78" s="15"/>
      <c r="B78" s="25" t="s">
        <v>751</v>
      </c>
      <c r="C78" s="25" t="s">
        <v>28</v>
      </c>
      <c r="D78" s="25" t="s">
        <v>753</v>
      </c>
      <c r="E78" s="31"/>
      <c r="F78" s="103"/>
      <c r="G78" s="18" t="s">
        <v>34</v>
      </c>
      <c r="H78" s="31"/>
      <c r="I78" s="10" t="s">
        <v>124</v>
      </c>
      <c r="J78" s="25" t="s">
        <v>31</v>
      </c>
      <c r="K78" s="10" t="s">
        <v>33</v>
      </c>
    </row>
    <row r="79" spans="1:11" x14ac:dyDescent="0.3">
      <c r="A79" s="50"/>
      <c r="B79" s="23"/>
      <c r="C79" s="23" t="s">
        <v>29</v>
      </c>
      <c r="D79" s="23" t="s">
        <v>754</v>
      </c>
      <c r="E79" s="45"/>
      <c r="F79" s="104"/>
      <c r="G79" s="45"/>
      <c r="H79" s="45"/>
      <c r="I79" s="23" t="s">
        <v>125</v>
      </c>
      <c r="J79" s="23" t="s">
        <v>731</v>
      </c>
      <c r="K79" s="23"/>
    </row>
    <row r="95" spans="5:11" x14ac:dyDescent="0.3">
      <c r="K95" s="224">
        <v>44</v>
      </c>
    </row>
    <row r="96" spans="5:11" x14ac:dyDescent="0.3">
      <c r="E96" s="38">
        <v>6</v>
      </c>
      <c r="G96" s="38">
        <v>4</v>
      </c>
      <c r="H96" s="38">
        <v>2</v>
      </c>
    </row>
    <row r="97" spans="5:8" x14ac:dyDescent="0.3">
      <c r="E97" s="311">
        <f>+E17+E29+E32+E53+E60+E66</f>
        <v>2350000</v>
      </c>
      <c r="G97" s="311">
        <f>+G36+G39+G63+G77</f>
        <v>1400000</v>
      </c>
      <c r="H97" s="38">
        <f>+H11+H14</f>
        <v>400000</v>
      </c>
    </row>
  </sheetData>
  <mergeCells count="17">
    <mergeCell ref="A6:K6"/>
    <mergeCell ref="A1:K1"/>
    <mergeCell ref="A2:K2"/>
    <mergeCell ref="A3:K3"/>
    <mergeCell ref="A4:K4"/>
    <mergeCell ref="A5:K5"/>
    <mergeCell ref="A24:K24"/>
    <mergeCell ref="A25:K25"/>
    <mergeCell ref="E26:H26"/>
    <mergeCell ref="A7:K7"/>
    <mergeCell ref="E8:H8"/>
    <mergeCell ref="E74:H74"/>
    <mergeCell ref="A48:K48"/>
    <mergeCell ref="A49:K49"/>
    <mergeCell ref="E50:H50"/>
    <mergeCell ref="A72:K72"/>
    <mergeCell ref="A73:K73"/>
  </mergeCells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view="pageBreakPreview" topLeftCell="A13" zoomScale="120" zoomScaleSheetLayoutView="120" workbookViewId="0">
      <selection activeCell="H21" sqref="H21"/>
    </sheetView>
  </sheetViews>
  <sheetFormatPr defaultRowHeight="20.25" x14ac:dyDescent="0.3"/>
  <cols>
    <col min="1" max="1" width="3.75" style="54" customWidth="1"/>
    <col min="2" max="2" width="27.125" style="6" customWidth="1"/>
    <col min="3" max="3" width="18.75" style="6" customWidth="1"/>
    <col min="4" max="4" width="16.875" style="6" bestFit="1" customWidth="1"/>
    <col min="5" max="5" width="10.125" style="38" customWidth="1"/>
    <col min="6" max="6" width="1.25" style="38" customWidth="1"/>
    <col min="7" max="7" width="10.25" style="38" customWidth="1"/>
    <col min="8" max="8" width="10.375" style="38" customWidth="1"/>
    <col min="9" max="9" width="10" style="6" customWidth="1"/>
    <col min="10" max="10" width="16.875" style="6" customWidth="1"/>
    <col min="11" max="11" width="9.5" style="6" bestFit="1" customWidth="1"/>
    <col min="12" max="16384" width="9" style="6"/>
  </cols>
  <sheetData>
    <row r="1" spans="1:11" ht="22.5" x14ac:dyDescent="0.3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22.5" x14ac:dyDescent="0.35">
      <c r="A2" s="408" t="s">
        <v>177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ht="22.5" x14ac:dyDescent="0.35">
      <c r="A3" s="408" t="s">
        <v>24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x14ac:dyDescent="0.3">
      <c r="A4" s="409" t="s">
        <v>35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x14ac:dyDescent="0.3">
      <c r="A5" s="411" t="s">
        <v>99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x14ac:dyDescent="0.3">
      <c r="A6" s="410" t="s">
        <v>97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x14ac:dyDescent="0.3">
      <c r="A7" s="406" t="s">
        <v>101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s="9" customFormat="1" x14ac:dyDescent="0.3">
      <c r="A8" s="7" t="s">
        <v>1</v>
      </c>
      <c r="B8" s="7" t="s">
        <v>18</v>
      </c>
      <c r="C8" s="7" t="s">
        <v>3</v>
      </c>
      <c r="D8" s="7" t="s">
        <v>4</v>
      </c>
      <c r="E8" s="412" t="s">
        <v>5</v>
      </c>
      <c r="F8" s="413"/>
      <c r="G8" s="413"/>
      <c r="H8" s="414"/>
      <c r="I8" s="8" t="s">
        <v>20</v>
      </c>
      <c r="J8" s="7" t="s">
        <v>7</v>
      </c>
      <c r="K8" s="7" t="s">
        <v>8</v>
      </c>
    </row>
    <row r="9" spans="1:11" s="9" customFormat="1" x14ac:dyDescent="0.3">
      <c r="A9" s="15"/>
      <c r="B9" s="10"/>
      <c r="C9" s="10"/>
      <c r="D9" s="10" t="s">
        <v>19</v>
      </c>
      <c r="E9" s="49">
        <v>2560</v>
      </c>
      <c r="F9" s="107"/>
      <c r="G9" s="49">
        <v>2561</v>
      </c>
      <c r="H9" s="49">
        <v>2562</v>
      </c>
      <c r="I9" s="10" t="s">
        <v>21</v>
      </c>
      <c r="J9" s="10"/>
      <c r="K9" s="10" t="s">
        <v>9</v>
      </c>
    </row>
    <row r="10" spans="1:11" s="14" customFormat="1" x14ac:dyDescent="0.3">
      <c r="A10" s="50"/>
      <c r="B10" s="5"/>
      <c r="C10" s="5"/>
      <c r="D10" s="5"/>
      <c r="E10" s="13" t="s">
        <v>6</v>
      </c>
      <c r="F10" s="99"/>
      <c r="G10" s="13" t="s">
        <v>6</v>
      </c>
      <c r="H10" s="13" t="s">
        <v>6</v>
      </c>
      <c r="I10" s="5"/>
      <c r="J10" s="5"/>
      <c r="K10" s="5"/>
    </row>
    <row r="11" spans="1:11" x14ac:dyDescent="0.3">
      <c r="A11" s="7">
        <v>1</v>
      </c>
      <c r="B11" s="21" t="s">
        <v>1576</v>
      </c>
      <c r="C11" s="21" t="s">
        <v>1577</v>
      </c>
      <c r="D11" s="21" t="s">
        <v>1582</v>
      </c>
      <c r="E11" s="44">
        <v>150000</v>
      </c>
      <c r="F11" s="102"/>
      <c r="G11" s="44">
        <v>150000</v>
      </c>
      <c r="H11" s="44">
        <v>150000</v>
      </c>
      <c r="I11" s="69" t="s">
        <v>1585</v>
      </c>
      <c r="J11" s="21" t="s">
        <v>1587</v>
      </c>
      <c r="K11" s="207" t="s">
        <v>32</v>
      </c>
    </row>
    <row r="12" spans="1:11" x14ac:dyDescent="0.3">
      <c r="A12" s="15"/>
      <c r="B12" s="25"/>
      <c r="C12" s="25" t="s">
        <v>1581</v>
      </c>
      <c r="D12" s="25" t="s">
        <v>1583</v>
      </c>
      <c r="E12" s="47" t="s">
        <v>34</v>
      </c>
      <c r="F12" s="103"/>
      <c r="G12" s="47" t="s">
        <v>34</v>
      </c>
      <c r="H12" s="47" t="s">
        <v>34</v>
      </c>
      <c r="I12" s="70" t="s">
        <v>1586</v>
      </c>
      <c r="J12" s="25" t="s">
        <v>1588</v>
      </c>
      <c r="K12" s="10" t="s">
        <v>33</v>
      </c>
    </row>
    <row r="13" spans="1:11" x14ac:dyDescent="0.3">
      <c r="A13" s="15"/>
      <c r="B13" s="25"/>
      <c r="C13" s="25" t="s">
        <v>1578</v>
      </c>
      <c r="D13" s="25" t="s">
        <v>1584</v>
      </c>
      <c r="F13" s="103"/>
      <c r="G13" s="31"/>
      <c r="H13" s="31"/>
      <c r="I13" s="70" t="s">
        <v>1035</v>
      </c>
      <c r="J13" s="25" t="s">
        <v>1589</v>
      </c>
      <c r="K13" s="25"/>
    </row>
    <row r="14" spans="1:11" x14ac:dyDescent="0.3">
      <c r="A14" s="10"/>
      <c r="B14" s="25"/>
      <c r="C14" s="16" t="s">
        <v>1579</v>
      </c>
      <c r="D14" s="17"/>
      <c r="E14" s="31"/>
      <c r="F14" s="150"/>
      <c r="G14" s="40"/>
      <c r="H14" s="18"/>
      <c r="I14" s="10"/>
      <c r="J14" s="16" t="s">
        <v>1590</v>
      </c>
      <c r="K14" s="10"/>
    </row>
    <row r="15" spans="1:11" x14ac:dyDescent="0.3">
      <c r="A15" s="10"/>
      <c r="B15" s="25"/>
      <c r="C15" s="16" t="s">
        <v>1580</v>
      </c>
      <c r="D15" s="17"/>
      <c r="E15" s="18"/>
      <c r="F15" s="100"/>
      <c r="G15" s="10"/>
      <c r="H15" s="18"/>
      <c r="I15" s="10"/>
      <c r="J15" s="16"/>
      <c r="K15" s="10"/>
    </row>
    <row r="16" spans="1:11" x14ac:dyDescent="0.3">
      <c r="A16" s="57">
        <v>2</v>
      </c>
      <c r="B16" s="21" t="s">
        <v>1591</v>
      </c>
      <c r="C16" s="21" t="s">
        <v>1577</v>
      </c>
      <c r="D16" s="21" t="s">
        <v>1582</v>
      </c>
      <c r="E16" s="43">
        <v>200000</v>
      </c>
      <c r="F16" s="105"/>
      <c r="G16" s="43">
        <v>200000</v>
      </c>
      <c r="H16" s="43">
        <v>200000</v>
      </c>
      <c r="I16" s="69" t="s">
        <v>1585</v>
      </c>
      <c r="J16" s="21" t="s">
        <v>1587</v>
      </c>
      <c r="K16" s="207" t="s">
        <v>32</v>
      </c>
    </row>
    <row r="17" spans="1:11" x14ac:dyDescent="0.3">
      <c r="A17" s="15"/>
      <c r="B17" s="25"/>
      <c r="C17" s="25" t="s">
        <v>1581</v>
      </c>
      <c r="D17" s="25" t="s">
        <v>1592</v>
      </c>
      <c r="E17" s="47" t="s">
        <v>34</v>
      </c>
      <c r="F17" s="103"/>
      <c r="G17" s="47" t="s">
        <v>34</v>
      </c>
      <c r="H17" s="47" t="s">
        <v>34</v>
      </c>
      <c r="I17" s="70" t="s">
        <v>1586</v>
      </c>
      <c r="J17" s="25" t="s">
        <v>1588</v>
      </c>
      <c r="K17" s="10" t="s">
        <v>33</v>
      </c>
    </row>
    <row r="18" spans="1:11" x14ac:dyDescent="0.3">
      <c r="A18" s="15"/>
      <c r="B18" s="25"/>
      <c r="C18" s="25" t="s">
        <v>1578</v>
      </c>
      <c r="D18" s="25" t="s">
        <v>1584</v>
      </c>
      <c r="E18" s="31"/>
      <c r="F18" s="103"/>
      <c r="G18" s="31"/>
      <c r="H18" s="31"/>
      <c r="I18" s="70" t="s">
        <v>1035</v>
      </c>
      <c r="J18" s="25" t="s">
        <v>1589</v>
      </c>
      <c r="K18" s="25"/>
    </row>
    <row r="19" spans="1:11" x14ac:dyDescent="0.3">
      <c r="A19" s="15"/>
      <c r="B19" s="25"/>
      <c r="C19" s="16" t="s">
        <v>1579</v>
      </c>
      <c r="D19" s="25"/>
      <c r="E19" s="31"/>
      <c r="F19" s="103"/>
      <c r="G19" s="31"/>
      <c r="H19" s="31"/>
      <c r="I19" s="10"/>
      <c r="J19" s="16" t="s">
        <v>1590</v>
      </c>
      <c r="K19" s="10"/>
    </row>
    <row r="20" spans="1:11" x14ac:dyDescent="0.3">
      <c r="A20" s="50"/>
      <c r="B20" s="23"/>
      <c r="C20" s="20" t="s">
        <v>1580</v>
      </c>
      <c r="D20" s="23"/>
      <c r="E20" s="45"/>
      <c r="F20" s="104"/>
      <c r="G20" s="45"/>
      <c r="H20" s="45"/>
      <c r="I20" s="23"/>
      <c r="J20" s="23"/>
      <c r="K20" s="23"/>
    </row>
    <row r="25" spans="1:11" x14ac:dyDescent="0.3">
      <c r="K25" s="224">
        <v>45</v>
      </c>
    </row>
    <row r="27" spans="1:11" x14ac:dyDescent="0.3">
      <c r="E27" s="38">
        <v>2</v>
      </c>
      <c r="F27" s="38">
        <v>2</v>
      </c>
      <c r="G27" s="38">
        <v>2</v>
      </c>
      <c r="H27" s="38">
        <v>2</v>
      </c>
    </row>
    <row r="28" spans="1:11" x14ac:dyDescent="0.3">
      <c r="E28" s="38">
        <f>+E11+E16</f>
        <v>350000</v>
      </c>
      <c r="G28" s="38">
        <f>+G11+G16</f>
        <v>350000</v>
      </c>
      <c r="H28" s="38">
        <f>+H11+H16</f>
        <v>350000</v>
      </c>
    </row>
  </sheetData>
  <mergeCells count="8">
    <mergeCell ref="A7:K7"/>
    <mergeCell ref="E8:H8"/>
    <mergeCell ref="A6:K6"/>
    <mergeCell ref="A1:K1"/>
    <mergeCell ref="A2:K2"/>
    <mergeCell ref="A3:K3"/>
    <mergeCell ref="A4:K4"/>
    <mergeCell ref="A5:K5"/>
  </mergeCells>
  <pageMargins left="0.23622047244094491" right="0.19685039370078741" top="0.74803149606299213" bottom="0.19685039370078741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93"/>
  <sheetViews>
    <sheetView view="pageBreakPreview" topLeftCell="A217" zoomScaleSheetLayoutView="100" workbookViewId="0">
      <selection activeCell="B220" sqref="B220"/>
    </sheetView>
  </sheetViews>
  <sheetFormatPr defaultRowHeight="21" x14ac:dyDescent="0.35"/>
  <cols>
    <col min="1" max="1" width="3.75" style="2" customWidth="1"/>
    <col min="2" max="2" width="25.75" style="1" customWidth="1"/>
    <col min="3" max="3" width="20.25" style="1" customWidth="1"/>
    <col min="4" max="4" width="18" style="1" customWidth="1"/>
    <col min="5" max="5" width="8.875" style="1" customWidth="1"/>
    <col min="6" max="6" width="1.875" style="1" customWidth="1"/>
    <col min="7" max="7" width="10.25" style="1" customWidth="1"/>
    <col min="8" max="8" width="9.625" style="1" customWidth="1"/>
    <col min="9" max="9" width="9.875" style="1" customWidth="1"/>
    <col min="10" max="10" width="17.75" style="1" customWidth="1"/>
    <col min="11" max="11" width="8.5" style="1" customWidth="1"/>
    <col min="12" max="16384" width="9" style="1"/>
  </cols>
  <sheetData>
    <row r="1" spans="1:11" s="6" customFormat="1" ht="22.5" x14ac:dyDescent="0.3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s="6" customFormat="1" ht="22.5" x14ac:dyDescent="0.35">
      <c r="A2" s="408" t="s">
        <v>177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6" customFormat="1" ht="22.5" x14ac:dyDescent="0.35">
      <c r="A3" s="408" t="s">
        <v>24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6" customFormat="1" ht="20.25" x14ac:dyDescent="0.3">
      <c r="A4" s="409" t="s">
        <v>36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6" customFormat="1" ht="20.25" x14ac:dyDescent="0.3">
      <c r="A5" s="411" t="s">
        <v>102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s="6" customFormat="1" ht="20.25" x14ac:dyDescent="0.3">
      <c r="A6" s="410" t="s">
        <v>103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s="6" customFormat="1" ht="20.25" x14ac:dyDescent="0.3">
      <c r="A7" s="406" t="s">
        <v>104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s="9" customFormat="1" ht="20.25" x14ac:dyDescent="0.3">
      <c r="A8" s="7" t="s">
        <v>1</v>
      </c>
      <c r="B8" s="7" t="s">
        <v>18</v>
      </c>
      <c r="C8" s="7" t="s">
        <v>3</v>
      </c>
      <c r="D8" s="7" t="s">
        <v>4</v>
      </c>
      <c r="E8" s="402" t="s">
        <v>5</v>
      </c>
      <c r="F8" s="403"/>
      <c r="G8" s="403"/>
      <c r="H8" s="404"/>
      <c r="I8" s="8" t="s">
        <v>20</v>
      </c>
      <c r="J8" s="7" t="s">
        <v>7</v>
      </c>
      <c r="K8" s="7" t="s">
        <v>8</v>
      </c>
    </row>
    <row r="9" spans="1:11" s="9" customFormat="1" ht="20.25" x14ac:dyDescent="0.3">
      <c r="A9" s="10"/>
      <c r="B9" s="10"/>
      <c r="C9" s="10"/>
      <c r="D9" s="10" t="s">
        <v>19</v>
      </c>
      <c r="E9" s="7">
        <v>2560</v>
      </c>
      <c r="F9" s="109"/>
      <c r="G9" s="7">
        <v>2561</v>
      </c>
      <c r="H9" s="7">
        <v>2562</v>
      </c>
      <c r="I9" s="10" t="s">
        <v>21</v>
      </c>
      <c r="J9" s="10"/>
      <c r="K9" s="70" t="s">
        <v>9</v>
      </c>
    </row>
    <row r="10" spans="1:11" s="14" customFormat="1" ht="20.25" x14ac:dyDescent="0.3">
      <c r="A10" s="5"/>
      <c r="B10" s="5"/>
      <c r="C10" s="5"/>
      <c r="D10" s="5"/>
      <c r="E10" s="5" t="s">
        <v>6</v>
      </c>
      <c r="F10" s="110"/>
      <c r="G10" s="5" t="s">
        <v>6</v>
      </c>
      <c r="H10" s="5" t="s">
        <v>6</v>
      </c>
      <c r="I10" s="5"/>
      <c r="J10" s="5"/>
      <c r="K10" s="5"/>
    </row>
    <row r="11" spans="1:11" s="6" customFormat="1" ht="20.25" x14ac:dyDescent="0.3">
      <c r="A11" s="7">
        <v>1</v>
      </c>
      <c r="B11" s="61" t="s">
        <v>112</v>
      </c>
      <c r="C11" s="21" t="s">
        <v>49</v>
      </c>
      <c r="D11" s="21" t="s">
        <v>114</v>
      </c>
      <c r="E11" s="42">
        <v>0</v>
      </c>
      <c r="F11" s="108"/>
      <c r="G11" s="42">
        <v>165000</v>
      </c>
      <c r="H11" s="44">
        <v>0</v>
      </c>
      <c r="I11" s="7" t="s">
        <v>45</v>
      </c>
      <c r="J11" s="21" t="s">
        <v>117</v>
      </c>
      <c r="K11" s="7" t="s">
        <v>32</v>
      </c>
    </row>
    <row r="12" spans="1:11" s="6" customFormat="1" ht="20.25" x14ac:dyDescent="0.3">
      <c r="A12" s="10"/>
      <c r="B12" s="25" t="s">
        <v>113</v>
      </c>
      <c r="C12" s="25" t="s">
        <v>50</v>
      </c>
      <c r="D12" s="25" t="s">
        <v>115</v>
      </c>
      <c r="E12" s="48"/>
      <c r="F12" s="115"/>
      <c r="G12" s="18" t="s">
        <v>34</v>
      </c>
      <c r="H12" s="47"/>
      <c r="I12" s="10" t="s">
        <v>46</v>
      </c>
      <c r="J12" s="25" t="s">
        <v>118</v>
      </c>
      <c r="K12" s="10" t="s">
        <v>33</v>
      </c>
    </row>
    <row r="13" spans="1:11" s="6" customFormat="1" ht="20.25" x14ac:dyDescent="0.3">
      <c r="A13" s="10"/>
      <c r="B13" s="25"/>
      <c r="C13" s="25"/>
      <c r="D13" s="97" t="s">
        <v>351</v>
      </c>
      <c r="E13" s="25"/>
      <c r="F13" s="115"/>
      <c r="G13" s="25"/>
      <c r="H13" s="25"/>
      <c r="I13" s="25"/>
      <c r="J13" s="25" t="s">
        <v>249</v>
      </c>
      <c r="K13" s="25"/>
    </row>
    <row r="14" spans="1:11" s="6" customFormat="1" ht="20.25" x14ac:dyDescent="0.3">
      <c r="A14" s="10"/>
      <c r="B14" s="25"/>
      <c r="C14" s="25"/>
      <c r="D14" s="25" t="s">
        <v>56</v>
      </c>
      <c r="E14" s="25"/>
      <c r="F14" s="115"/>
      <c r="G14" s="25"/>
      <c r="H14" s="25"/>
      <c r="I14" s="25"/>
      <c r="J14" s="25"/>
      <c r="K14" s="25"/>
    </row>
    <row r="15" spans="1:11" s="14" customFormat="1" ht="20.25" x14ac:dyDescent="0.3">
      <c r="A15" s="7">
        <v>2</v>
      </c>
      <c r="B15" s="19" t="s">
        <v>119</v>
      </c>
      <c r="C15" s="19" t="s">
        <v>42</v>
      </c>
      <c r="D15" s="19" t="s">
        <v>37</v>
      </c>
      <c r="E15" s="195">
        <v>0</v>
      </c>
      <c r="F15" s="196"/>
      <c r="G15" s="90">
        <v>0</v>
      </c>
      <c r="H15" s="289">
        <v>100000</v>
      </c>
      <c r="I15" s="7" t="s">
        <v>45</v>
      </c>
      <c r="J15" s="22" t="s">
        <v>47</v>
      </c>
      <c r="K15" s="7" t="s">
        <v>32</v>
      </c>
    </row>
    <row r="16" spans="1:11" s="14" customFormat="1" ht="20.25" x14ac:dyDescent="0.3">
      <c r="A16" s="10"/>
      <c r="B16" s="16" t="s">
        <v>250</v>
      </c>
      <c r="C16" s="16" t="s">
        <v>43</v>
      </c>
      <c r="D16" s="16" t="s">
        <v>38</v>
      </c>
      <c r="E16" s="10"/>
      <c r="F16" s="111"/>
      <c r="G16" s="48"/>
      <c r="H16" s="47" t="s">
        <v>34</v>
      </c>
      <c r="I16" s="10" t="s">
        <v>46</v>
      </c>
      <c r="J16" s="16" t="s">
        <v>48</v>
      </c>
      <c r="K16" s="10" t="s">
        <v>33</v>
      </c>
    </row>
    <row r="17" spans="1:11" s="14" customFormat="1" ht="20.25" x14ac:dyDescent="0.3">
      <c r="A17" s="10"/>
      <c r="B17" s="16"/>
      <c r="C17" s="16" t="s">
        <v>44</v>
      </c>
      <c r="D17" s="16" t="s">
        <v>39</v>
      </c>
      <c r="E17" s="10"/>
      <c r="F17" s="111"/>
      <c r="G17" s="10"/>
      <c r="H17" s="10"/>
      <c r="I17" s="10"/>
      <c r="J17" s="16" t="s">
        <v>203</v>
      </c>
      <c r="K17" s="10"/>
    </row>
    <row r="18" spans="1:11" s="14" customFormat="1" ht="20.25" x14ac:dyDescent="0.3">
      <c r="A18" s="10"/>
      <c r="B18" s="16"/>
      <c r="C18" s="16"/>
      <c r="D18" s="16" t="s">
        <v>120</v>
      </c>
      <c r="E18" s="10"/>
      <c r="F18" s="111"/>
      <c r="G18" s="10"/>
      <c r="H18" s="10"/>
      <c r="I18" s="10"/>
      <c r="J18" s="16"/>
      <c r="K18" s="10"/>
    </row>
    <row r="19" spans="1:11" s="14" customFormat="1" ht="20.25" x14ac:dyDescent="0.3">
      <c r="A19" s="10"/>
      <c r="B19" s="16"/>
      <c r="C19" s="16"/>
      <c r="D19" s="16" t="s">
        <v>40</v>
      </c>
      <c r="E19" s="10"/>
      <c r="F19" s="111"/>
      <c r="G19" s="10"/>
      <c r="H19" s="10"/>
      <c r="I19" s="10"/>
      <c r="J19" s="16"/>
      <c r="K19" s="10"/>
    </row>
    <row r="20" spans="1:11" s="14" customFormat="1" ht="20.25" x14ac:dyDescent="0.3">
      <c r="A20" s="10"/>
      <c r="B20" s="16"/>
      <c r="C20" s="16"/>
      <c r="D20" s="16" t="s">
        <v>41</v>
      </c>
      <c r="E20" s="10"/>
      <c r="F20" s="111"/>
      <c r="G20" s="10"/>
      <c r="H20" s="10"/>
      <c r="I20" s="10"/>
      <c r="J20" s="16"/>
      <c r="K20" s="10"/>
    </row>
    <row r="21" spans="1:11" s="6" customFormat="1" ht="20.25" x14ac:dyDescent="0.3">
      <c r="A21" s="7">
        <v>3</v>
      </c>
      <c r="B21" s="21" t="s">
        <v>300</v>
      </c>
      <c r="C21" s="61" t="s">
        <v>302</v>
      </c>
      <c r="D21" s="21" t="s">
        <v>305</v>
      </c>
      <c r="E21" s="46">
        <v>0</v>
      </c>
      <c r="F21" s="102"/>
      <c r="G21" s="46">
        <v>0</v>
      </c>
      <c r="H21" s="96">
        <v>100000</v>
      </c>
      <c r="I21" s="7" t="s">
        <v>128</v>
      </c>
      <c r="J21" s="21" t="s">
        <v>309</v>
      </c>
      <c r="K21" s="7" t="s">
        <v>32</v>
      </c>
    </row>
    <row r="22" spans="1:11" s="6" customFormat="1" ht="20.25" x14ac:dyDescent="0.3">
      <c r="A22" s="10"/>
      <c r="B22" s="25" t="s">
        <v>301</v>
      </c>
      <c r="C22" s="25" t="s">
        <v>303</v>
      </c>
      <c r="D22" s="25" t="s">
        <v>306</v>
      </c>
      <c r="E22" s="25"/>
      <c r="F22" s="115"/>
      <c r="G22" s="25"/>
      <c r="H22" s="18" t="s">
        <v>34</v>
      </c>
      <c r="I22" s="10" t="s">
        <v>307</v>
      </c>
      <c r="J22" s="25" t="s">
        <v>310</v>
      </c>
      <c r="K22" s="10" t="s">
        <v>33</v>
      </c>
    </row>
    <row r="23" spans="1:11" s="6" customFormat="1" ht="20.25" x14ac:dyDescent="0.3">
      <c r="A23" s="10"/>
      <c r="B23" s="25"/>
      <c r="C23" s="25" t="s">
        <v>304</v>
      </c>
      <c r="D23" s="25"/>
      <c r="E23" s="25"/>
      <c r="F23" s="115"/>
      <c r="G23" s="25"/>
      <c r="H23" s="25"/>
      <c r="I23" s="10" t="s">
        <v>308</v>
      </c>
      <c r="J23" s="25"/>
      <c r="K23" s="25"/>
    </row>
    <row r="24" spans="1:11" s="6" customFormat="1" ht="20.25" x14ac:dyDescent="0.3">
      <c r="A24" s="26"/>
      <c r="B24" s="27"/>
      <c r="C24" s="27"/>
      <c r="D24" s="27"/>
      <c r="E24" s="197"/>
      <c r="F24" s="198"/>
      <c r="G24" s="27"/>
      <c r="H24" s="27"/>
      <c r="I24" s="26"/>
      <c r="J24" s="68"/>
      <c r="K24" s="26"/>
    </row>
    <row r="25" spans="1:11" s="6" customFormat="1" ht="20.25" x14ac:dyDescent="0.3">
      <c r="A25" s="9"/>
      <c r="B25" s="28"/>
      <c r="C25" s="28"/>
      <c r="D25" s="28"/>
      <c r="E25" s="28"/>
      <c r="F25" s="178"/>
      <c r="G25" s="28"/>
      <c r="H25" s="28"/>
      <c r="I25" s="28"/>
      <c r="J25" s="192"/>
      <c r="K25" s="223">
        <v>46</v>
      </c>
    </row>
    <row r="26" spans="1:11" s="6" customFormat="1" ht="20.25" x14ac:dyDescent="0.3">
      <c r="A26" s="410" t="s">
        <v>103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</row>
    <row r="27" spans="1:11" s="6" customFormat="1" ht="20.25" x14ac:dyDescent="0.3">
      <c r="A27" s="406" t="s">
        <v>104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</row>
    <row r="28" spans="1:11" s="9" customFormat="1" ht="20.25" x14ac:dyDescent="0.3">
      <c r="A28" s="7" t="s">
        <v>1</v>
      </c>
      <c r="B28" s="7" t="s">
        <v>18</v>
      </c>
      <c r="C28" s="7" t="s">
        <v>3</v>
      </c>
      <c r="D28" s="7" t="s">
        <v>4</v>
      </c>
      <c r="E28" s="402" t="s">
        <v>5</v>
      </c>
      <c r="F28" s="403"/>
      <c r="G28" s="403"/>
      <c r="H28" s="404"/>
      <c r="I28" s="8" t="s">
        <v>20</v>
      </c>
      <c r="J28" s="7" t="s">
        <v>7</v>
      </c>
      <c r="K28" s="7" t="s">
        <v>8</v>
      </c>
    </row>
    <row r="29" spans="1:11" s="9" customFormat="1" ht="20.25" x14ac:dyDescent="0.3">
      <c r="A29" s="10"/>
      <c r="B29" s="10"/>
      <c r="C29" s="10"/>
      <c r="D29" s="10" t="s">
        <v>19</v>
      </c>
      <c r="E29" s="7">
        <v>2560</v>
      </c>
      <c r="F29" s="109"/>
      <c r="G29" s="7">
        <v>2561</v>
      </c>
      <c r="H29" s="7">
        <v>2562</v>
      </c>
      <c r="I29" s="10" t="s">
        <v>21</v>
      </c>
      <c r="J29" s="10"/>
      <c r="K29" s="70" t="s">
        <v>9</v>
      </c>
    </row>
    <row r="30" spans="1:11" s="14" customFormat="1" ht="20.25" x14ac:dyDescent="0.3">
      <c r="A30" s="5"/>
      <c r="B30" s="5"/>
      <c r="C30" s="5"/>
      <c r="D30" s="5"/>
      <c r="E30" s="5" t="s">
        <v>6</v>
      </c>
      <c r="F30" s="110"/>
      <c r="G30" s="5" t="s">
        <v>6</v>
      </c>
      <c r="H30" s="5" t="s">
        <v>6</v>
      </c>
      <c r="I30" s="5"/>
      <c r="J30" s="5"/>
      <c r="K30" s="5"/>
    </row>
    <row r="31" spans="1:11" s="6" customFormat="1" ht="20.25" x14ac:dyDescent="0.3">
      <c r="A31" s="7">
        <v>4</v>
      </c>
      <c r="B31" s="61" t="s">
        <v>336</v>
      </c>
      <c r="C31" s="21" t="s">
        <v>342</v>
      </c>
      <c r="D31" s="61" t="s">
        <v>337</v>
      </c>
      <c r="E31" s="43">
        <v>300000</v>
      </c>
      <c r="F31" s="105"/>
      <c r="G31" s="46">
        <v>0</v>
      </c>
      <c r="H31" s="46">
        <v>0</v>
      </c>
      <c r="I31" s="7" t="s">
        <v>340</v>
      </c>
      <c r="J31" s="21" t="s">
        <v>346</v>
      </c>
      <c r="K31" s="7" t="s">
        <v>32</v>
      </c>
    </row>
    <row r="32" spans="1:11" s="6" customFormat="1" ht="20.25" x14ac:dyDescent="0.3">
      <c r="A32" s="15"/>
      <c r="B32" s="25" t="s">
        <v>393</v>
      </c>
      <c r="C32" s="25" t="s">
        <v>343</v>
      </c>
      <c r="D32" s="25" t="s">
        <v>338</v>
      </c>
      <c r="E32" s="18" t="s">
        <v>34</v>
      </c>
      <c r="F32" s="103"/>
      <c r="G32" s="47"/>
      <c r="H32" s="47"/>
      <c r="I32" s="10" t="s">
        <v>341</v>
      </c>
      <c r="J32" s="264" t="s">
        <v>347</v>
      </c>
      <c r="K32" s="10" t="s">
        <v>33</v>
      </c>
    </row>
    <row r="33" spans="1:11" s="6" customFormat="1" ht="20.25" x14ac:dyDescent="0.3">
      <c r="A33" s="15"/>
      <c r="B33" s="25"/>
      <c r="C33" s="25" t="s">
        <v>345</v>
      </c>
      <c r="D33" s="32" t="s">
        <v>339</v>
      </c>
      <c r="E33" s="31"/>
      <c r="F33" s="103"/>
      <c r="G33" s="31"/>
      <c r="H33" s="31"/>
      <c r="I33" s="25"/>
      <c r="J33" s="25" t="s">
        <v>348</v>
      </c>
      <c r="K33" s="25"/>
    </row>
    <row r="34" spans="1:11" s="6" customFormat="1" ht="20.25" x14ac:dyDescent="0.3">
      <c r="A34" s="15"/>
      <c r="B34" s="25"/>
      <c r="C34" s="25" t="s">
        <v>344</v>
      </c>
      <c r="D34" s="25"/>
      <c r="E34" s="31"/>
      <c r="F34" s="103"/>
      <c r="G34" s="31"/>
      <c r="H34" s="31"/>
      <c r="I34" s="25"/>
      <c r="J34" s="25"/>
      <c r="K34" s="25"/>
    </row>
    <row r="35" spans="1:11" s="6" customFormat="1" ht="20.25" x14ac:dyDescent="0.3">
      <c r="A35" s="50"/>
      <c r="B35" s="23"/>
      <c r="C35" s="23" t="s">
        <v>320</v>
      </c>
      <c r="D35" s="23"/>
      <c r="E35" s="45"/>
      <c r="F35" s="104"/>
      <c r="G35" s="45"/>
      <c r="H35" s="45"/>
      <c r="I35" s="23"/>
      <c r="J35" s="23"/>
      <c r="K35" s="23"/>
    </row>
    <row r="36" spans="1:11" s="6" customFormat="1" ht="20.25" x14ac:dyDescent="0.3">
      <c r="A36" s="10">
        <v>5</v>
      </c>
      <c r="B36" s="61" t="s">
        <v>112</v>
      </c>
      <c r="C36" s="21" t="s">
        <v>49</v>
      </c>
      <c r="D36" s="21" t="s">
        <v>114</v>
      </c>
      <c r="E36" s="42">
        <v>0</v>
      </c>
      <c r="F36" s="108"/>
      <c r="G36" s="42">
        <v>130000</v>
      </c>
      <c r="H36" s="44">
        <v>0</v>
      </c>
      <c r="I36" s="7" t="s">
        <v>45</v>
      </c>
      <c r="J36" s="21" t="s">
        <v>117</v>
      </c>
      <c r="K36" s="7" t="s">
        <v>32</v>
      </c>
    </row>
    <row r="37" spans="1:11" s="6" customFormat="1" ht="20.25" x14ac:dyDescent="0.3">
      <c r="A37" s="15"/>
      <c r="B37" s="25" t="s">
        <v>349</v>
      </c>
      <c r="C37" s="25" t="s">
        <v>50</v>
      </c>
      <c r="D37" s="25" t="s">
        <v>350</v>
      </c>
      <c r="E37" s="48"/>
      <c r="F37" s="115"/>
      <c r="G37" s="18" t="s">
        <v>34</v>
      </c>
      <c r="H37" s="47"/>
      <c r="I37" s="10" t="s">
        <v>46</v>
      </c>
      <c r="J37" s="25" t="s">
        <v>118</v>
      </c>
      <c r="K37" s="10" t="s">
        <v>33</v>
      </c>
    </row>
    <row r="38" spans="1:11" s="6" customFormat="1" ht="20.25" x14ac:dyDescent="0.3">
      <c r="A38" s="15"/>
      <c r="B38" s="25"/>
      <c r="C38" s="25"/>
      <c r="D38" s="97" t="s">
        <v>116</v>
      </c>
      <c r="E38" s="25"/>
      <c r="F38" s="115"/>
      <c r="G38" s="25"/>
      <c r="H38" s="25"/>
      <c r="I38" s="25"/>
      <c r="J38" s="25" t="s">
        <v>352</v>
      </c>
      <c r="K38" s="25"/>
    </row>
    <row r="39" spans="1:11" s="6" customFormat="1" ht="20.25" x14ac:dyDescent="0.3">
      <c r="A39" s="15"/>
      <c r="B39" s="25"/>
      <c r="C39" s="25"/>
      <c r="D39" s="25" t="s">
        <v>56</v>
      </c>
      <c r="E39" s="25"/>
      <c r="F39" s="115"/>
      <c r="G39" s="25"/>
      <c r="H39" s="25"/>
      <c r="I39" s="25"/>
      <c r="J39" s="25"/>
      <c r="K39" s="25"/>
    </row>
    <row r="40" spans="1:11" s="6" customFormat="1" ht="20.25" x14ac:dyDescent="0.3">
      <c r="A40" s="7">
        <v>6</v>
      </c>
      <c r="B40" s="61" t="s">
        <v>112</v>
      </c>
      <c r="C40" s="21" t="s">
        <v>49</v>
      </c>
      <c r="D40" s="21" t="s">
        <v>114</v>
      </c>
      <c r="E40" s="259">
        <v>0</v>
      </c>
      <c r="F40" s="108"/>
      <c r="G40" s="42">
        <v>165000</v>
      </c>
      <c r="H40" s="44">
        <v>0</v>
      </c>
      <c r="I40" s="7" t="s">
        <v>45</v>
      </c>
      <c r="J40" s="21" t="s">
        <v>117</v>
      </c>
      <c r="K40" s="7" t="s">
        <v>32</v>
      </c>
    </row>
    <row r="41" spans="1:11" s="6" customFormat="1" ht="20.25" x14ac:dyDescent="0.3">
      <c r="A41" s="10"/>
      <c r="B41" s="25" t="s">
        <v>398</v>
      </c>
      <c r="C41" s="25" t="s">
        <v>50</v>
      </c>
      <c r="D41" s="25" t="s">
        <v>115</v>
      </c>
      <c r="E41" s="48"/>
      <c r="F41" s="115"/>
      <c r="G41" s="18" t="s">
        <v>34</v>
      </c>
      <c r="H41" s="47"/>
      <c r="I41" s="10" t="s">
        <v>46</v>
      </c>
      <c r="J41" s="25" t="s">
        <v>118</v>
      </c>
      <c r="K41" s="10" t="s">
        <v>33</v>
      </c>
    </row>
    <row r="42" spans="1:11" s="6" customFormat="1" ht="20.25" x14ac:dyDescent="0.3">
      <c r="A42" s="10"/>
      <c r="B42" s="25"/>
      <c r="C42" s="25"/>
      <c r="D42" s="97" t="s">
        <v>351</v>
      </c>
      <c r="E42" s="25"/>
      <c r="F42" s="115"/>
      <c r="G42" s="25"/>
      <c r="H42" s="25"/>
      <c r="I42" s="25"/>
      <c r="J42" s="25" t="s">
        <v>352</v>
      </c>
      <c r="K42" s="25"/>
    </row>
    <row r="43" spans="1:11" s="6" customFormat="1" ht="20.25" x14ac:dyDescent="0.3">
      <c r="A43" s="10"/>
      <c r="B43" s="25"/>
      <c r="C43" s="25"/>
      <c r="D43" s="25" t="s">
        <v>56</v>
      </c>
      <c r="E43" s="25"/>
      <c r="F43" s="115"/>
      <c r="G43" s="25"/>
      <c r="H43" s="25"/>
      <c r="I43" s="25"/>
      <c r="J43" s="25"/>
      <c r="K43" s="25"/>
    </row>
    <row r="44" spans="1:11" s="6" customFormat="1" ht="20.25" x14ac:dyDescent="0.3">
      <c r="A44" s="7">
        <v>7</v>
      </c>
      <c r="B44" s="61" t="s">
        <v>399</v>
      </c>
      <c r="C44" s="21" t="s">
        <v>342</v>
      </c>
      <c r="D44" s="61" t="s">
        <v>400</v>
      </c>
      <c r="E44" s="46">
        <v>0</v>
      </c>
      <c r="F44" s="105">
        <v>600000</v>
      </c>
      <c r="G44" s="44">
        <v>600000</v>
      </c>
      <c r="H44" s="46">
        <v>0</v>
      </c>
      <c r="I44" s="7" t="s">
        <v>340</v>
      </c>
      <c r="J44" s="21" t="s">
        <v>346</v>
      </c>
      <c r="K44" s="7" t="s">
        <v>32</v>
      </c>
    </row>
    <row r="45" spans="1:11" x14ac:dyDescent="0.35">
      <c r="A45" s="15"/>
      <c r="B45" s="25" t="s">
        <v>393</v>
      </c>
      <c r="C45" s="25" t="s">
        <v>343</v>
      </c>
      <c r="D45" s="25" t="s">
        <v>338</v>
      </c>
      <c r="E45" s="47"/>
      <c r="F45" s="103"/>
      <c r="G45" s="18" t="s">
        <v>34</v>
      </c>
      <c r="H45" s="47"/>
      <c r="I45" s="10" t="s">
        <v>341</v>
      </c>
      <c r="J45" s="264" t="s">
        <v>347</v>
      </c>
      <c r="K45" s="10" t="s">
        <v>33</v>
      </c>
    </row>
    <row r="46" spans="1:11" x14ac:dyDescent="0.35">
      <c r="A46" s="15"/>
      <c r="B46" s="25"/>
      <c r="C46" s="25" t="s">
        <v>345</v>
      </c>
      <c r="D46" s="32" t="s">
        <v>487</v>
      </c>
      <c r="E46" s="31"/>
      <c r="F46" s="103"/>
      <c r="G46" s="31"/>
      <c r="H46" s="31"/>
      <c r="I46" s="25"/>
      <c r="J46" s="25" t="s">
        <v>348</v>
      </c>
      <c r="K46" s="25"/>
    </row>
    <row r="47" spans="1:11" x14ac:dyDescent="0.35">
      <c r="A47" s="15"/>
      <c r="B47" s="25"/>
      <c r="C47" s="25" t="s">
        <v>344</v>
      </c>
      <c r="D47" s="25"/>
      <c r="E47" s="31"/>
      <c r="F47" s="103"/>
      <c r="G47" s="31"/>
      <c r="H47" s="31"/>
      <c r="I47" s="25"/>
      <c r="J47" s="25"/>
      <c r="K47" s="25"/>
    </row>
    <row r="48" spans="1:11" x14ac:dyDescent="0.35">
      <c r="A48" s="50"/>
      <c r="B48" s="23"/>
      <c r="C48" s="23" t="s">
        <v>320</v>
      </c>
      <c r="D48" s="23"/>
      <c r="E48" s="45"/>
      <c r="F48" s="104"/>
      <c r="G48" s="45"/>
      <c r="H48" s="45"/>
      <c r="I48" s="23"/>
      <c r="J48" s="23"/>
      <c r="K48" s="23"/>
    </row>
    <row r="49" spans="1:11" ht="24" customHeight="1" x14ac:dyDescent="0.35">
      <c r="A49" s="82"/>
      <c r="B49" s="28"/>
      <c r="C49" s="28"/>
      <c r="D49" s="28"/>
      <c r="E49" s="37"/>
      <c r="F49" s="180"/>
      <c r="G49" s="37"/>
      <c r="H49" s="37"/>
      <c r="I49" s="28"/>
      <c r="J49" s="28"/>
      <c r="K49" s="223">
        <v>47</v>
      </c>
    </row>
    <row r="50" spans="1:11" ht="10.5" customHeight="1" x14ac:dyDescent="0.35">
      <c r="A50" s="82"/>
      <c r="B50" s="28"/>
      <c r="C50" s="28"/>
      <c r="D50" s="28"/>
      <c r="E50" s="37"/>
      <c r="F50" s="180"/>
      <c r="G50" s="37"/>
      <c r="H50" s="37"/>
      <c r="I50" s="28"/>
      <c r="J50" s="28"/>
    </row>
    <row r="51" spans="1:11" s="6" customFormat="1" ht="20.25" x14ac:dyDescent="0.3">
      <c r="A51" s="410" t="s">
        <v>103</v>
      </c>
      <c r="B51" s="410"/>
      <c r="C51" s="410"/>
      <c r="D51" s="410"/>
      <c r="E51" s="410"/>
      <c r="F51" s="410"/>
      <c r="G51" s="410"/>
      <c r="H51" s="410"/>
      <c r="I51" s="410"/>
      <c r="J51" s="410"/>
      <c r="K51" s="410"/>
    </row>
    <row r="52" spans="1:11" s="6" customFormat="1" ht="20.25" x14ac:dyDescent="0.3">
      <c r="A52" s="406" t="s">
        <v>104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</row>
    <row r="53" spans="1:11" s="9" customFormat="1" ht="20.25" x14ac:dyDescent="0.3">
      <c r="A53" s="7" t="s">
        <v>1</v>
      </c>
      <c r="B53" s="7" t="s">
        <v>18</v>
      </c>
      <c r="C53" s="7" t="s">
        <v>3</v>
      </c>
      <c r="D53" s="7" t="s">
        <v>4</v>
      </c>
      <c r="E53" s="402" t="s">
        <v>5</v>
      </c>
      <c r="F53" s="403"/>
      <c r="G53" s="403"/>
      <c r="H53" s="404"/>
      <c r="I53" s="8" t="s">
        <v>20</v>
      </c>
      <c r="J53" s="7" t="s">
        <v>7</v>
      </c>
      <c r="K53" s="7" t="s">
        <v>8</v>
      </c>
    </row>
    <row r="54" spans="1:11" s="9" customFormat="1" ht="20.25" x14ac:dyDescent="0.3">
      <c r="A54" s="10"/>
      <c r="B54" s="10"/>
      <c r="C54" s="10"/>
      <c r="D54" s="10" t="s">
        <v>19</v>
      </c>
      <c r="E54" s="7">
        <v>2560</v>
      </c>
      <c r="F54" s="109"/>
      <c r="G54" s="7">
        <v>2561</v>
      </c>
      <c r="H54" s="7">
        <v>2562</v>
      </c>
      <c r="I54" s="10" t="s">
        <v>21</v>
      </c>
      <c r="J54" s="10"/>
      <c r="K54" s="70" t="s">
        <v>9</v>
      </c>
    </row>
    <row r="55" spans="1:11" s="14" customFormat="1" ht="20.25" x14ac:dyDescent="0.3">
      <c r="A55" s="5"/>
      <c r="B55" s="5"/>
      <c r="C55" s="5"/>
      <c r="D55" s="5"/>
      <c r="E55" s="5" t="s">
        <v>6</v>
      </c>
      <c r="F55" s="110"/>
      <c r="G55" s="5" t="s">
        <v>6</v>
      </c>
      <c r="H55" s="5" t="s">
        <v>6</v>
      </c>
      <c r="I55" s="5"/>
      <c r="J55" s="5"/>
      <c r="K55" s="5"/>
    </row>
    <row r="56" spans="1:11" x14ac:dyDescent="0.35">
      <c r="A56" s="7">
        <v>8</v>
      </c>
      <c r="B56" s="21" t="s">
        <v>406</v>
      </c>
      <c r="C56" s="21" t="s">
        <v>407</v>
      </c>
      <c r="D56" s="21" t="s">
        <v>409</v>
      </c>
      <c r="E56" s="44">
        <v>0</v>
      </c>
      <c r="F56" s="112"/>
      <c r="G56" s="44">
        <v>0</v>
      </c>
      <c r="H56" s="44">
        <v>82500</v>
      </c>
      <c r="I56" s="7" t="s">
        <v>45</v>
      </c>
      <c r="J56" s="21" t="s">
        <v>117</v>
      </c>
      <c r="K56" s="7" t="s">
        <v>32</v>
      </c>
    </row>
    <row r="57" spans="1:11" x14ac:dyDescent="0.35">
      <c r="A57" s="10"/>
      <c r="B57" s="25" t="s">
        <v>393</v>
      </c>
      <c r="C57" s="25" t="s">
        <v>408</v>
      </c>
      <c r="D57" s="25" t="s">
        <v>410</v>
      </c>
      <c r="E57" s="25"/>
      <c r="F57" s="115"/>
      <c r="G57" s="25"/>
      <c r="H57" s="18" t="s">
        <v>34</v>
      </c>
      <c r="I57" s="10" t="s">
        <v>46</v>
      </c>
      <c r="J57" s="25" t="s">
        <v>412</v>
      </c>
      <c r="K57" s="10" t="s">
        <v>33</v>
      </c>
    </row>
    <row r="58" spans="1:11" x14ac:dyDescent="0.35">
      <c r="A58" s="5"/>
      <c r="B58" s="23"/>
      <c r="C58" s="23"/>
      <c r="D58" s="23" t="s">
        <v>411</v>
      </c>
      <c r="E58" s="23"/>
      <c r="F58" s="114"/>
      <c r="G58" s="23"/>
      <c r="H58" s="23"/>
      <c r="I58" s="23"/>
      <c r="J58" s="23" t="s">
        <v>413</v>
      </c>
      <c r="K58" s="23"/>
    </row>
    <row r="59" spans="1:11" x14ac:dyDescent="0.35">
      <c r="A59" s="7">
        <v>9</v>
      </c>
      <c r="B59" s="61" t="s">
        <v>112</v>
      </c>
      <c r="C59" s="21" t="s">
        <v>49</v>
      </c>
      <c r="D59" s="21" t="s">
        <v>482</v>
      </c>
      <c r="E59" s="46">
        <v>0</v>
      </c>
      <c r="F59" s="203"/>
      <c r="G59" s="46">
        <v>0</v>
      </c>
      <c r="H59" s="96">
        <v>162500</v>
      </c>
      <c r="I59" s="7" t="s">
        <v>45</v>
      </c>
      <c r="J59" s="21" t="s">
        <v>117</v>
      </c>
      <c r="K59" s="21" t="s">
        <v>32</v>
      </c>
    </row>
    <row r="60" spans="1:11" x14ac:dyDescent="0.35">
      <c r="A60" s="10"/>
      <c r="B60" s="25" t="s">
        <v>481</v>
      </c>
      <c r="C60" s="25" t="s">
        <v>50</v>
      </c>
      <c r="D60" s="32" t="s">
        <v>483</v>
      </c>
      <c r="E60" s="25"/>
      <c r="F60" s="115"/>
      <c r="G60" s="25"/>
      <c r="H60" s="18" t="s">
        <v>34</v>
      </c>
      <c r="I60" s="10" t="s">
        <v>46</v>
      </c>
      <c r="J60" s="25" t="s">
        <v>118</v>
      </c>
      <c r="K60" s="10" t="s">
        <v>33</v>
      </c>
    </row>
    <row r="61" spans="1:11" x14ac:dyDescent="0.35">
      <c r="A61" s="10"/>
      <c r="B61" s="25"/>
      <c r="C61" s="25"/>
      <c r="D61" s="41" t="s">
        <v>486</v>
      </c>
      <c r="E61" s="25"/>
      <c r="F61" s="115"/>
      <c r="G61" s="25"/>
      <c r="H61" s="25"/>
      <c r="I61" s="25"/>
      <c r="J61" s="25" t="s">
        <v>352</v>
      </c>
      <c r="K61" s="25"/>
    </row>
    <row r="62" spans="1:11" x14ac:dyDescent="0.35">
      <c r="A62" s="10"/>
      <c r="B62" s="25"/>
      <c r="C62" s="25"/>
      <c r="D62" s="25" t="s">
        <v>484</v>
      </c>
      <c r="E62" s="25"/>
      <c r="F62" s="115"/>
      <c r="G62" s="25"/>
      <c r="H62" s="25"/>
      <c r="I62" s="25"/>
      <c r="J62" s="25"/>
      <c r="K62" s="25"/>
    </row>
    <row r="63" spans="1:11" x14ac:dyDescent="0.35">
      <c r="A63" s="5"/>
      <c r="B63" s="23"/>
      <c r="C63" s="23"/>
      <c r="D63" s="95" t="s">
        <v>485</v>
      </c>
      <c r="E63" s="23"/>
      <c r="F63" s="114"/>
      <c r="G63" s="23"/>
      <c r="H63" s="23"/>
      <c r="I63" s="23"/>
      <c r="J63" s="23"/>
      <c r="K63" s="23"/>
    </row>
    <row r="64" spans="1:11" x14ac:dyDescent="0.35">
      <c r="A64" s="14">
        <v>10</v>
      </c>
      <c r="B64" s="61" t="s">
        <v>112</v>
      </c>
      <c r="C64" s="21" t="s">
        <v>49</v>
      </c>
      <c r="D64" s="21" t="s">
        <v>482</v>
      </c>
      <c r="E64" s="46">
        <v>0</v>
      </c>
      <c r="F64" s="203"/>
      <c r="G64" s="46">
        <v>0</v>
      </c>
      <c r="H64" s="96">
        <v>162500</v>
      </c>
      <c r="I64" s="7" t="s">
        <v>45</v>
      </c>
      <c r="J64" s="21" t="s">
        <v>117</v>
      </c>
      <c r="K64" s="21" t="s">
        <v>32</v>
      </c>
    </row>
    <row r="65" spans="1:11" x14ac:dyDescent="0.35">
      <c r="A65" s="14"/>
      <c r="B65" s="25" t="s">
        <v>542</v>
      </c>
      <c r="C65" s="25" t="s">
        <v>50</v>
      </c>
      <c r="D65" s="32" t="s">
        <v>483</v>
      </c>
      <c r="E65" s="25"/>
      <c r="F65" s="115"/>
      <c r="G65" s="25"/>
      <c r="H65" s="18" t="s">
        <v>34</v>
      </c>
      <c r="I65" s="10" t="s">
        <v>46</v>
      </c>
      <c r="J65" s="25" t="s">
        <v>118</v>
      </c>
      <c r="K65" s="10" t="s">
        <v>33</v>
      </c>
    </row>
    <row r="66" spans="1:11" x14ac:dyDescent="0.35">
      <c r="A66" s="14"/>
      <c r="B66" s="25"/>
      <c r="C66" s="25"/>
      <c r="D66" s="41" t="s">
        <v>486</v>
      </c>
      <c r="E66" s="25"/>
      <c r="F66" s="115"/>
      <c r="G66" s="25"/>
      <c r="H66" s="25"/>
      <c r="I66" s="25"/>
      <c r="J66" s="25" t="s">
        <v>543</v>
      </c>
      <c r="K66" s="25"/>
    </row>
    <row r="67" spans="1:11" x14ac:dyDescent="0.35">
      <c r="A67" s="14"/>
      <c r="B67" s="25"/>
      <c r="C67" s="25"/>
      <c r="D67" s="25" t="s">
        <v>484</v>
      </c>
      <c r="E67" s="25"/>
      <c r="F67" s="115"/>
      <c r="G67" s="25"/>
      <c r="H67" s="25"/>
      <c r="I67" s="25"/>
      <c r="J67" s="25"/>
      <c r="K67" s="25"/>
    </row>
    <row r="68" spans="1:11" x14ac:dyDescent="0.35">
      <c r="A68" s="5"/>
      <c r="B68" s="23"/>
      <c r="C68" s="23"/>
      <c r="D68" s="95" t="s">
        <v>485</v>
      </c>
      <c r="E68" s="23"/>
      <c r="F68" s="114"/>
      <c r="G68" s="23"/>
      <c r="H68" s="23"/>
      <c r="I68" s="23"/>
      <c r="J68" s="23"/>
      <c r="K68" s="23"/>
    </row>
    <row r="72" spans="1:11" x14ac:dyDescent="0.35">
      <c r="K72" s="341">
        <v>48</v>
      </c>
    </row>
    <row r="73" spans="1:11" s="6" customFormat="1" ht="20.25" x14ac:dyDescent="0.3">
      <c r="A73" s="410" t="s">
        <v>103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</row>
    <row r="74" spans="1:11" s="6" customFormat="1" ht="20.25" x14ac:dyDescent="0.3">
      <c r="A74" s="406" t="s">
        <v>104</v>
      </c>
      <c r="B74" s="406"/>
      <c r="C74" s="406"/>
      <c r="D74" s="406"/>
      <c r="E74" s="406"/>
      <c r="F74" s="406"/>
      <c r="G74" s="406"/>
      <c r="H74" s="406"/>
      <c r="I74" s="406"/>
      <c r="J74" s="406"/>
      <c r="K74" s="406"/>
    </row>
    <row r="75" spans="1:11" s="9" customFormat="1" ht="20.25" x14ac:dyDescent="0.3">
      <c r="A75" s="7" t="s">
        <v>1</v>
      </c>
      <c r="B75" s="7" t="s">
        <v>18</v>
      </c>
      <c r="C75" s="7" t="s">
        <v>3</v>
      </c>
      <c r="D75" s="7" t="s">
        <v>4</v>
      </c>
      <c r="E75" s="402" t="s">
        <v>5</v>
      </c>
      <c r="F75" s="403"/>
      <c r="G75" s="403"/>
      <c r="H75" s="404"/>
      <c r="I75" s="8" t="s">
        <v>20</v>
      </c>
      <c r="J75" s="7" t="s">
        <v>7</v>
      </c>
      <c r="K75" s="7" t="s">
        <v>8</v>
      </c>
    </row>
    <row r="76" spans="1:11" s="9" customFormat="1" ht="20.25" x14ac:dyDescent="0.3">
      <c r="A76" s="10"/>
      <c r="B76" s="10"/>
      <c r="C76" s="10"/>
      <c r="D76" s="10" t="s">
        <v>19</v>
      </c>
      <c r="E76" s="7">
        <v>2560</v>
      </c>
      <c r="F76" s="109"/>
      <c r="G76" s="7">
        <v>2561</v>
      </c>
      <c r="H76" s="7">
        <v>2562</v>
      </c>
      <c r="I76" s="10" t="s">
        <v>21</v>
      </c>
      <c r="J76" s="10"/>
      <c r="K76" s="70" t="s">
        <v>9</v>
      </c>
    </row>
    <row r="77" spans="1:11" s="14" customFormat="1" ht="20.25" x14ac:dyDescent="0.3">
      <c r="A77" s="5"/>
      <c r="B77" s="5"/>
      <c r="C77" s="5"/>
      <c r="D77" s="5"/>
      <c r="E77" s="5" t="s">
        <v>6</v>
      </c>
      <c r="F77" s="110"/>
      <c r="G77" s="5" t="s">
        <v>6</v>
      </c>
      <c r="H77" s="5" t="s">
        <v>6</v>
      </c>
      <c r="I77" s="5"/>
      <c r="J77" s="5"/>
      <c r="K77" s="5"/>
    </row>
    <row r="78" spans="1:11" x14ac:dyDescent="0.35">
      <c r="A78" s="7">
        <v>11</v>
      </c>
      <c r="B78" s="21" t="s">
        <v>544</v>
      </c>
      <c r="C78" s="21" t="s">
        <v>49</v>
      </c>
      <c r="D78" s="21" t="s">
        <v>547</v>
      </c>
      <c r="E78" s="46">
        <v>0</v>
      </c>
      <c r="F78" s="203"/>
      <c r="G78" s="46">
        <v>0</v>
      </c>
      <c r="H78" s="269">
        <v>825000</v>
      </c>
      <c r="I78" s="21" t="s">
        <v>552</v>
      </c>
      <c r="J78" s="21" t="s">
        <v>117</v>
      </c>
      <c r="K78" s="7" t="s">
        <v>32</v>
      </c>
    </row>
    <row r="79" spans="1:11" x14ac:dyDescent="0.35">
      <c r="A79" s="10"/>
      <c r="B79" s="25" t="s">
        <v>545</v>
      </c>
      <c r="C79" s="25" t="s">
        <v>50</v>
      </c>
      <c r="D79" s="25" t="s">
        <v>548</v>
      </c>
      <c r="E79" s="25"/>
      <c r="F79" s="115"/>
      <c r="G79" s="25"/>
      <c r="H79" s="18" t="s">
        <v>34</v>
      </c>
      <c r="I79" s="41" t="s">
        <v>297</v>
      </c>
      <c r="J79" s="25" t="s">
        <v>118</v>
      </c>
      <c r="K79" s="10" t="s">
        <v>33</v>
      </c>
    </row>
    <row r="80" spans="1:11" x14ac:dyDescent="0.35">
      <c r="A80" s="10"/>
      <c r="B80" s="25" t="s">
        <v>546</v>
      </c>
      <c r="C80" s="25"/>
      <c r="D80" s="25" t="s">
        <v>549</v>
      </c>
      <c r="E80" s="25"/>
      <c r="F80" s="115"/>
      <c r="G80" s="25"/>
      <c r="H80" s="25"/>
      <c r="I80" s="25" t="s">
        <v>553</v>
      </c>
      <c r="J80" s="25" t="s">
        <v>543</v>
      </c>
      <c r="K80" s="25"/>
    </row>
    <row r="81" spans="1:11" x14ac:dyDescent="0.35">
      <c r="A81" s="10"/>
      <c r="B81" s="25"/>
      <c r="C81" s="25"/>
      <c r="D81" s="25" t="s">
        <v>550</v>
      </c>
      <c r="E81" s="25"/>
      <c r="F81" s="115"/>
      <c r="G81" s="25"/>
      <c r="H81" s="25"/>
      <c r="I81" s="25" t="s">
        <v>554</v>
      </c>
      <c r="J81" s="25"/>
      <c r="K81" s="25"/>
    </row>
    <row r="82" spans="1:11" x14ac:dyDescent="0.35">
      <c r="A82" s="5"/>
      <c r="B82" s="23"/>
      <c r="C82" s="23"/>
      <c r="D82" s="23" t="s">
        <v>551</v>
      </c>
      <c r="E82" s="23"/>
      <c r="F82" s="114"/>
      <c r="G82" s="23"/>
      <c r="H82" s="23"/>
      <c r="I82" s="280" t="s">
        <v>555</v>
      </c>
      <c r="J82" s="23"/>
      <c r="K82" s="23"/>
    </row>
    <row r="83" spans="1:11" x14ac:dyDescent="0.35">
      <c r="A83" s="14">
        <v>12</v>
      </c>
      <c r="B83" s="61" t="s">
        <v>112</v>
      </c>
      <c r="C83" s="21" t="s">
        <v>49</v>
      </c>
      <c r="D83" s="21" t="s">
        <v>482</v>
      </c>
      <c r="E83" s="342">
        <v>157500</v>
      </c>
      <c r="F83" s="203"/>
      <c r="G83" s="46">
        <v>0</v>
      </c>
      <c r="H83" s="96">
        <v>0</v>
      </c>
      <c r="I83" s="7" t="s">
        <v>45</v>
      </c>
      <c r="J83" s="21" t="s">
        <v>117</v>
      </c>
      <c r="K83" s="7" t="s">
        <v>32</v>
      </c>
    </row>
    <row r="84" spans="1:11" x14ac:dyDescent="0.35">
      <c r="A84" s="14"/>
      <c r="B84" s="25" t="s">
        <v>610</v>
      </c>
      <c r="C84" s="25" t="s">
        <v>50</v>
      </c>
      <c r="D84" s="32" t="s">
        <v>483</v>
      </c>
      <c r="E84" s="18" t="s">
        <v>34</v>
      </c>
      <c r="F84" s="115"/>
      <c r="G84" s="25"/>
      <c r="I84" s="10" t="s">
        <v>46</v>
      </c>
      <c r="J84" s="25" t="s">
        <v>118</v>
      </c>
      <c r="K84" s="10" t="s">
        <v>33</v>
      </c>
    </row>
    <row r="85" spans="1:11" x14ac:dyDescent="0.35">
      <c r="A85" s="14"/>
      <c r="B85" s="25"/>
      <c r="C85" s="25"/>
      <c r="D85" s="41" t="s">
        <v>486</v>
      </c>
      <c r="E85" s="25"/>
      <c r="F85" s="115"/>
      <c r="G85" s="25"/>
      <c r="H85" s="25"/>
      <c r="I85" s="25"/>
      <c r="J85" s="25" t="s">
        <v>607</v>
      </c>
      <c r="K85" s="6"/>
    </row>
    <row r="86" spans="1:11" x14ac:dyDescent="0.35">
      <c r="A86" s="14"/>
      <c r="B86" s="25"/>
      <c r="C86" s="25"/>
      <c r="D86" s="25" t="s">
        <v>608</v>
      </c>
      <c r="E86" s="25"/>
      <c r="F86" s="115"/>
      <c r="G86" s="25"/>
      <c r="H86" s="25"/>
      <c r="I86" s="25"/>
      <c r="J86" s="25"/>
      <c r="K86" s="6"/>
    </row>
    <row r="87" spans="1:11" x14ac:dyDescent="0.35">
      <c r="A87" s="14"/>
      <c r="B87" s="23"/>
      <c r="C87" s="23"/>
      <c r="D87" s="95" t="s">
        <v>609</v>
      </c>
      <c r="E87" s="23"/>
      <c r="F87" s="114"/>
      <c r="G87" s="23"/>
      <c r="H87" s="23"/>
      <c r="I87" s="23"/>
      <c r="J87" s="23"/>
      <c r="K87" s="6"/>
    </row>
    <row r="88" spans="1:11" x14ac:dyDescent="0.35">
      <c r="A88" s="7">
        <v>13</v>
      </c>
      <c r="B88" s="21" t="s">
        <v>406</v>
      </c>
      <c r="C88" s="21" t="s">
        <v>407</v>
      </c>
      <c r="D88" s="21" t="s">
        <v>409</v>
      </c>
      <c r="E88" s="44">
        <v>0</v>
      </c>
      <c r="F88" s="112"/>
      <c r="G88" s="44">
        <v>82500</v>
      </c>
      <c r="H88" s="44">
        <v>0</v>
      </c>
      <c r="I88" s="7" t="s">
        <v>45</v>
      </c>
      <c r="J88" s="21" t="s">
        <v>117</v>
      </c>
      <c r="K88" s="7" t="s">
        <v>32</v>
      </c>
    </row>
    <row r="89" spans="1:11" x14ac:dyDescent="0.35">
      <c r="A89" s="10"/>
      <c r="B89" s="25" t="s">
        <v>619</v>
      </c>
      <c r="C89" s="25" t="s">
        <v>408</v>
      </c>
      <c r="D89" s="25" t="s">
        <v>410</v>
      </c>
      <c r="E89" s="25"/>
      <c r="F89" s="115"/>
      <c r="G89" s="18" t="s">
        <v>34</v>
      </c>
      <c r="H89" s="25"/>
      <c r="I89" s="10" t="s">
        <v>46</v>
      </c>
      <c r="J89" s="25" t="s">
        <v>412</v>
      </c>
      <c r="K89" s="10" t="s">
        <v>33</v>
      </c>
    </row>
    <row r="90" spans="1:11" x14ac:dyDescent="0.35">
      <c r="A90" s="5"/>
      <c r="B90" s="23"/>
      <c r="C90" s="23"/>
      <c r="D90" s="23" t="s">
        <v>411</v>
      </c>
      <c r="E90" s="23"/>
      <c r="F90" s="114"/>
      <c r="G90" s="23"/>
      <c r="H90" s="23"/>
      <c r="I90" s="23"/>
      <c r="J90" s="23" t="s">
        <v>607</v>
      </c>
      <c r="K90" s="23"/>
    </row>
    <row r="91" spans="1:11" x14ac:dyDescent="0.35">
      <c r="A91" s="7">
        <v>14</v>
      </c>
      <c r="B91" s="21" t="s">
        <v>708</v>
      </c>
      <c r="C91" s="21" t="s">
        <v>407</v>
      </c>
      <c r="D91" s="21" t="s">
        <v>704</v>
      </c>
      <c r="E91" s="46">
        <v>0</v>
      </c>
      <c r="F91" s="203"/>
      <c r="G91" s="44">
        <v>640000</v>
      </c>
      <c r="H91" s="46">
        <v>0</v>
      </c>
      <c r="I91" s="7" t="s">
        <v>45</v>
      </c>
      <c r="J91" s="21" t="s">
        <v>117</v>
      </c>
      <c r="K91" s="7" t="s">
        <v>32</v>
      </c>
    </row>
    <row r="92" spans="1:11" x14ac:dyDescent="0.35">
      <c r="A92" s="10"/>
      <c r="B92" s="25" t="s">
        <v>709</v>
      </c>
      <c r="C92" s="25" t="s">
        <v>408</v>
      </c>
      <c r="D92" s="25" t="s">
        <v>705</v>
      </c>
      <c r="E92" s="25"/>
      <c r="F92" s="115"/>
      <c r="G92" s="18" t="s">
        <v>34</v>
      </c>
      <c r="H92" s="25"/>
      <c r="I92" s="10" t="s">
        <v>46</v>
      </c>
      <c r="J92" s="25" t="s">
        <v>412</v>
      </c>
      <c r="K92" s="10" t="s">
        <v>33</v>
      </c>
    </row>
    <row r="93" spans="1:11" x14ac:dyDescent="0.35">
      <c r="A93" s="10"/>
      <c r="B93" s="25" t="s">
        <v>710</v>
      </c>
      <c r="C93" s="25"/>
      <c r="D93" s="25" t="s">
        <v>706</v>
      </c>
      <c r="E93" s="25"/>
      <c r="F93" s="115"/>
      <c r="G93" s="25"/>
      <c r="H93" s="25"/>
      <c r="I93" s="25"/>
      <c r="J93" s="25" t="s">
        <v>696</v>
      </c>
      <c r="K93" s="25"/>
    </row>
    <row r="94" spans="1:11" x14ac:dyDescent="0.35">
      <c r="A94" s="5"/>
      <c r="B94" s="23"/>
      <c r="C94" s="23"/>
      <c r="D94" s="23" t="s">
        <v>707</v>
      </c>
      <c r="E94" s="23"/>
      <c r="F94" s="114"/>
      <c r="G94" s="23"/>
      <c r="H94" s="23"/>
      <c r="I94" s="23"/>
      <c r="J94" s="23"/>
      <c r="K94" s="23"/>
    </row>
    <row r="95" spans="1:11" s="6" customFormat="1" ht="20.25" x14ac:dyDescent="0.3">
      <c r="A95" s="410" t="s">
        <v>103</v>
      </c>
      <c r="B95" s="410"/>
      <c r="C95" s="410"/>
      <c r="D95" s="410"/>
      <c r="E95" s="410"/>
      <c r="F95" s="410"/>
      <c r="G95" s="410"/>
      <c r="H95" s="410"/>
      <c r="I95" s="410"/>
      <c r="J95" s="410"/>
      <c r="K95" s="410"/>
    </row>
    <row r="96" spans="1:11" s="6" customFormat="1" ht="20.25" x14ac:dyDescent="0.3">
      <c r="A96" s="406" t="s">
        <v>104</v>
      </c>
      <c r="B96" s="406"/>
      <c r="C96" s="406"/>
      <c r="D96" s="406"/>
      <c r="E96" s="406"/>
      <c r="F96" s="406"/>
      <c r="G96" s="406"/>
      <c r="H96" s="406"/>
      <c r="I96" s="406"/>
      <c r="J96" s="406"/>
      <c r="K96" s="406"/>
    </row>
    <row r="97" spans="1:11" s="9" customFormat="1" ht="20.25" x14ac:dyDescent="0.3">
      <c r="A97" s="7" t="s">
        <v>1</v>
      </c>
      <c r="B97" s="7" t="s">
        <v>18</v>
      </c>
      <c r="C97" s="7" t="s">
        <v>3</v>
      </c>
      <c r="D97" s="7" t="s">
        <v>4</v>
      </c>
      <c r="E97" s="402" t="s">
        <v>5</v>
      </c>
      <c r="F97" s="403"/>
      <c r="G97" s="403"/>
      <c r="H97" s="404"/>
      <c r="I97" s="8" t="s">
        <v>20</v>
      </c>
      <c r="J97" s="7" t="s">
        <v>7</v>
      </c>
      <c r="K97" s="7" t="s">
        <v>8</v>
      </c>
    </row>
    <row r="98" spans="1:11" s="9" customFormat="1" ht="20.25" x14ac:dyDescent="0.3">
      <c r="A98" s="10"/>
      <c r="B98" s="10"/>
      <c r="C98" s="10"/>
      <c r="D98" s="10" t="s">
        <v>19</v>
      </c>
      <c r="E98" s="7">
        <v>2560</v>
      </c>
      <c r="F98" s="109"/>
      <c r="G98" s="7">
        <v>2561</v>
      </c>
      <c r="H98" s="7">
        <v>2562</v>
      </c>
      <c r="I98" s="10" t="s">
        <v>21</v>
      </c>
      <c r="J98" s="10"/>
      <c r="K98" s="70" t="s">
        <v>9</v>
      </c>
    </row>
    <row r="99" spans="1:11" s="14" customFormat="1" ht="20.25" x14ac:dyDescent="0.3">
      <c r="A99" s="5"/>
      <c r="B99" s="5"/>
      <c r="C99" s="5"/>
      <c r="D99" s="5"/>
      <c r="E99" s="5" t="s">
        <v>6</v>
      </c>
      <c r="F99" s="110"/>
      <c r="G99" s="5" t="s">
        <v>6</v>
      </c>
      <c r="H99" s="5" t="s">
        <v>6</v>
      </c>
      <c r="I99" s="5"/>
      <c r="J99" s="5"/>
      <c r="K99" s="5"/>
    </row>
    <row r="100" spans="1:11" x14ac:dyDescent="0.35">
      <c r="A100" s="7">
        <v>15</v>
      </c>
      <c r="B100" s="21" t="s">
        <v>726</v>
      </c>
      <c r="C100" s="21" t="s">
        <v>407</v>
      </c>
      <c r="D100" s="21" t="s">
        <v>727</v>
      </c>
      <c r="E100" s="342">
        <v>165000</v>
      </c>
      <c r="F100" s="203"/>
      <c r="G100" s="46">
        <v>0</v>
      </c>
      <c r="H100" s="46">
        <v>0</v>
      </c>
      <c r="I100" s="7" t="s">
        <v>45</v>
      </c>
      <c r="J100" s="21" t="s">
        <v>117</v>
      </c>
      <c r="K100" s="7" t="s">
        <v>32</v>
      </c>
    </row>
    <row r="101" spans="1:11" x14ac:dyDescent="0.35">
      <c r="A101" s="10"/>
      <c r="B101" s="25"/>
      <c r="C101" s="25" t="s">
        <v>408</v>
      </c>
      <c r="D101" s="25" t="s">
        <v>728</v>
      </c>
      <c r="E101" s="18" t="s">
        <v>34</v>
      </c>
      <c r="F101" s="115"/>
      <c r="G101" s="25"/>
      <c r="H101" s="25"/>
      <c r="I101" s="10" t="s">
        <v>46</v>
      </c>
      <c r="J101" s="25" t="s">
        <v>412</v>
      </c>
      <c r="K101" s="10" t="s">
        <v>33</v>
      </c>
    </row>
    <row r="102" spans="1:11" x14ac:dyDescent="0.35">
      <c r="A102" s="10"/>
      <c r="B102" s="25"/>
      <c r="C102" s="25"/>
      <c r="D102" s="25" t="s">
        <v>729</v>
      </c>
      <c r="E102" s="25"/>
      <c r="F102" s="115"/>
      <c r="G102" s="25"/>
      <c r="H102" s="25"/>
      <c r="I102" s="25"/>
      <c r="J102" s="25" t="s">
        <v>731</v>
      </c>
      <c r="K102" s="25"/>
    </row>
    <row r="103" spans="1:11" x14ac:dyDescent="0.35">
      <c r="A103" s="5"/>
      <c r="B103" s="23"/>
      <c r="C103" s="23"/>
      <c r="D103" s="23" t="s">
        <v>730</v>
      </c>
      <c r="E103" s="23"/>
      <c r="F103" s="114"/>
      <c r="G103" s="23"/>
      <c r="H103" s="23"/>
      <c r="I103" s="23"/>
      <c r="J103" s="23"/>
      <c r="K103" s="23"/>
    </row>
    <row r="104" spans="1:11" x14ac:dyDescent="0.35">
      <c r="A104" s="7">
        <v>16</v>
      </c>
      <c r="B104" s="21" t="s">
        <v>732</v>
      </c>
      <c r="C104" s="61" t="s">
        <v>302</v>
      </c>
      <c r="D104" s="22" t="s">
        <v>734</v>
      </c>
      <c r="E104" s="342">
        <v>200000</v>
      </c>
      <c r="F104" s="203"/>
      <c r="G104" s="46">
        <v>0</v>
      </c>
      <c r="H104" s="46">
        <v>0</v>
      </c>
      <c r="I104" s="7" t="s">
        <v>128</v>
      </c>
      <c r="J104" s="21" t="s">
        <v>309</v>
      </c>
      <c r="K104" s="7" t="s">
        <v>32</v>
      </c>
    </row>
    <row r="105" spans="1:11" x14ac:dyDescent="0.35">
      <c r="A105" s="10"/>
      <c r="B105" s="25" t="s">
        <v>733</v>
      </c>
      <c r="C105" s="25" t="s">
        <v>303</v>
      </c>
      <c r="D105" s="25"/>
      <c r="E105" s="18" t="s">
        <v>34</v>
      </c>
      <c r="F105" s="115"/>
      <c r="G105" s="25"/>
      <c r="H105" s="25"/>
      <c r="I105" s="10" t="s">
        <v>307</v>
      </c>
      <c r="J105" s="25" t="s">
        <v>310</v>
      </c>
      <c r="K105" s="10" t="s">
        <v>33</v>
      </c>
    </row>
    <row r="106" spans="1:11" x14ac:dyDescent="0.35">
      <c r="A106" s="5"/>
      <c r="B106" s="23"/>
      <c r="C106" s="23" t="s">
        <v>304</v>
      </c>
      <c r="D106" s="23"/>
      <c r="E106" s="23"/>
      <c r="F106" s="114"/>
      <c r="G106" s="23"/>
      <c r="H106" s="23"/>
      <c r="I106" s="5" t="s">
        <v>308</v>
      </c>
      <c r="J106" s="23"/>
      <c r="K106" s="23"/>
    </row>
    <row r="107" spans="1:11" x14ac:dyDescent="0.35">
      <c r="A107" s="7">
        <v>17</v>
      </c>
      <c r="B107" s="21" t="s">
        <v>744</v>
      </c>
      <c r="C107" s="21" t="s">
        <v>407</v>
      </c>
      <c r="D107" s="21" t="s">
        <v>746</v>
      </c>
      <c r="E107" s="46">
        <v>0</v>
      </c>
      <c r="F107" s="203"/>
      <c r="G107" s="44">
        <v>160000</v>
      </c>
      <c r="H107" s="46">
        <v>0</v>
      </c>
      <c r="I107" s="7" t="s">
        <v>45</v>
      </c>
      <c r="J107" s="21" t="s">
        <v>117</v>
      </c>
      <c r="K107" s="7" t="s">
        <v>32</v>
      </c>
    </row>
    <row r="108" spans="1:11" x14ac:dyDescent="0.35">
      <c r="A108" s="10"/>
      <c r="B108" s="25" t="s">
        <v>745</v>
      </c>
      <c r="C108" s="25" t="s">
        <v>408</v>
      </c>
      <c r="D108" s="25" t="s">
        <v>747</v>
      </c>
      <c r="E108" s="25"/>
      <c r="F108" s="115"/>
      <c r="G108" s="18" t="s">
        <v>34</v>
      </c>
      <c r="H108" s="25"/>
      <c r="I108" s="10" t="s">
        <v>46</v>
      </c>
      <c r="J108" s="25" t="s">
        <v>412</v>
      </c>
      <c r="K108" s="10" t="s">
        <v>33</v>
      </c>
    </row>
    <row r="109" spans="1:11" x14ac:dyDescent="0.35">
      <c r="A109" s="10"/>
      <c r="B109" s="25"/>
      <c r="C109" s="25"/>
      <c r="D109" s="25" t="s">
        <v>748</v>
      </c>
      <c r="E109" s="25"/>
      <c r="F109" s="115"/>
      <c r="G109" s="25"/>
      <c r="H109" s="25"/>
      <c r="I109" s="25"/>
      <c r="J109" s="25" t="s">
        <v>731</v>
      </c>
      <c r="K109" s="25"/>
    </row>
    <row r="110" spans="1:11" x14ac:dyDescent="0.35">
      <c r="A110" s="5"/>
      <c r="B110" s="23"/>
      <c r="C110" s="23"/>
      <c r="D110" s="23" t="s">
        <v>749</v>
      </c>
      <c r="E110" s="23"/>
      <c r="F110" s="114"/>
      <c r="G110" s="23"/>
      <c r="H110" s="23"/>
      <c r="I110" s="23"/>
      <c r="J110" s="23"/>
      <c r="K110" s="23"/>
    </row>
    <row r="111" spans="1:11" x14ac:dyDescent="0.35">
      <c r="A111" s="7">
        <v>18</v>
      </c>
      <c r="B111" s="21" t="s">
        <v>1699</v>
      </c>
      <c r="C111" s="21" t="s">
        <v>342</v>
      </c>
      <c r="D111" s="61" t="s">
        <v>400</v>
      </c>
      <c r="E111" s="46">
        <v>0</v>
      </c>
      <c r="F111" s="203"/>
      <c r="G111" s="46">
        <v>0</v>
      </c>
      <c r="H111" s="211">
        <v>600000</v>
      </c>
      <c r="I111" s="7" t="s">
        <v>340</v>
      </c>
      <c r="J111" s="21" t="s">
        <v>346</v>
      </c>
      <c r="K111" s="7" t="s">
        <v>32</v>
      </c>
    </row>
    <row r="112" spans="1:11" x14ac:dyDescent="0.35">
      <c r="A112" s="10"/>
      <c r="B112" s="25" t="s">
        <v>1700</v>
      </c>
      <c r="C112" s="25" t="s">
        <v>343</v>
      </c>
      <c r="D112" s="25" t="s">
        <v>338</v>
      </c>
      <c r="E112" s="25"/>
      <c r="F112" s="115"/>
      <c r="G112" s="25"/>
      <c r="H112" s="10" t="s">
        <v>34</v>
      </c>
      <c r="I112" s="10" t="s">
        <v>341</v>
      </c>
      <c r="J112" s="264" t="s">
        <v>347</v>
      </c>
      <c r="K112" s="10" t="s">
        <v>33</v>
      </c>
    </row>
    <row r="113" spans="1:11" x14ac:dyDescent="0.35">
      <c r="A113" s="10"/>
      <c r="B113" s="25"/>
      <c r="C113" s="25" t="s">
        <v>345</v>
      </c>
      <c r="D113" s="32" t="s">
        <v>487</v>
      </c>
      <c r="E113" s="25"/>
      <c r="F113" s="115"/>
      <c r="G113" s="25"/>
      <c r="H113" s="25"/>
      <c r="I113" s="25"/>
      <c r="J113" s="25" t="s">
        <v>348</v>
      </c>
      <c r="K113" s="25"/>
    </row>
    <row r="114" spans="1:11" x14ac:dyDescent="0.35">
      <c r="A114" s="10"/>
      <c r="B114" s="25"/>
      <c r="C114" s="25" t="s">
        <v>344</v>
      </c>
      <c r="D114" s="25" t="s">
        <v>1701</v>
      </c>
      <c r="E114" s="25"/>
      <c r="F114" s="115"/>
      <c r="G114" s="25"/>
      <c r="H114" s="25"/>
      <c r="I114" s="10"/>
      <c r="J114" s="25"/>
      <c r="K114" s="25"/>
    </row>
    <row r="115" spans="1:11" x14ac:dyDescent="0.35">
      <c r="A115" s="5"/>
      <c r="B115" s="23"/>
      <c r="C115" s="23" t="s">
        <v>320</v>
      </c>
      <c r="D115" s="23"/>
      <c r="E115" s="23"/>
      <c r="F115" s="114"/>
      <c r="G115" s="23"/>
      <c r="H115" s="23"/>
      <c r="I115" s="5"/>
      <c r="J115" s="23"/>
      <c r="K115" s="23"/>
    </row>
    <row r="116" spans="1:11" x14ac:dyDescent="0.35">
      <c r="A116" s="9"/>
      <c r="B116" s="28"/>
      <c r="C116" s="28"/>
      <c r="D116" s="28"/>
      <c r="E116" s="28"/>
      <c r="F116" s="178"/>
      <c r="G116" s="28"/>
      <c r="H116" s="28"/>
      <c r="I116" s="9"/>
      <c r="J116" s="28"/>
      <c r="K116" s="341">
        <v>50</v>
      </c>
    </row>
    <row r="117" spans="1:11" ht="10.5" customHeight="1" x14ac:dyDescent="0.35">
      <c r="A117" s="9"/>
      <c r="B117" s="28"/>
      <c r="C117" s="28"/>
      <c r="D117" s="28"/>
      <c r="E117" s="28"/>
      <c r="F117" s="178"/>
      <c r="G117" s="28"/>
      <c r="H117" s="28"/>
      <c r="I117" s="9"/>
      <c r="J117" s="28"/>
      <c r="K117" s="28"/>
    </row>
    <row r="118" spans="1:11" s="6" customFormat="1" ht="20.25" x14ac:dyDescent="0.3">
      <c r="A118" s="410" t="s">
        <v>103</v>
      </c>
      <c r="B118" s="410"/>
      <c r="C118" s="410"/>
      <c r="D118" s="410"/>
      <c r="E118" s="410"/>
      <c r="F118" s="410"/>
      <c r="G118" s="410"/>
      <c r="H118" s="410"/>
      <c r="I118" s="410"/>
      <c r="J118" s="410"/>
      <c r="K118" s="410"/>
    </row>
    <row r="119" spans="1:11" s="6" customFormat="1" ht="20.25" x14ac:dyDescent="0.3">
      <c r="A119" s="406" t="s">
        <v>104</v>
      </c>
      <c r="B119" s="406"/>
      <c r="C119" s="406"/>
      <c r="D119" s="406"/>
      <c r="E119" s="406"/>
      <c r="F119" s="406"/>
      <c r="G119" s="406"/>
      <c r="H119" s="406"/>
      <c r="I119" s="406"/>
      <c r="J119" s="406"/>
      <c r="K119" s="406"/>
    </row>
    <row r="120" spans="1:11" s="9" customFormat="1" ht="20.25" x14ac:dyDescent="0.3">
      <c r="A120" s="7" t="s">
        <v>1</v>
      </c>
      <c r="B120" s="7" t="s">
        <v>18</v>
      </c>
      <c r="C120" s="7" t="s">
        <v>3</v>
      </c>
      <c r="D120" s="7" t="s">
        <v>4</v>
      </c>
      <c r="E120" s="402" t="s">
        <v>5</v>
      </c>
      <c r="F120" s="403"/>
      <c r="G120" s="403"/>
      <c r="H120" s="404"/>
      <c r="I120" s="8" t="s">
        <v>20</v>
      </c>
      <c r="J120" s="7" t="s">
        <v>7</v>
      </c>
      <c r="K120" s="7" t="s">
        <v>8</v>
      </c>
    </row>
    <row r="121" spans="1:11" s="9" customFormat="1" ht="20.25" x14ac:dyDescent="0.3">
      <c r="A121" s="10"/>
      <c r="B121" s="10"/>
      <c r="C121" s="10"/>
      <c r="D121" s="10" t="s">
        <v>19</v>
      </c>
      <c r="E121" s="7">
        <v>2560</v>
      </c>
      <c r="F121" s="109"/>
      <c r="G121" s="7">
        <v>2561</v>
      </c>
      <c r="H121" s="7">
        <v>2562</v>
      </c>
      <c r="I121" s="10" t="s">
        <v>21</v>
      </c>
      <c r="J121" s="10"/>
      <c r="K121" s="70" t="s">
        <v>9</v>
      </c>
    </row>
    <row r="122" spans="1:11" s="14" customFormat="1" ht="20.25" x14ac:dyDescent="0.3">
      <c r="A122" s="5"/>
      <c r="B122" s="5"/>
      <c r="C122" s="5"/>
      <c r="D122" s="5"/>
      <c r="E122" s="5" t="s">
        <v>6</v>
      </c>
      <c r="F122" s="110"/>
      <c r="G122" s="5" t="s">
        <v>6</v>
      </c>
      <c r="H122" s="5" t="s">
        <v>6</v>
      </c>
      <c r="I122" s="5"/>
      <c r="J122" s="5"/>
      <c r="K122" s="5"/>
    </row>
    <row r="123" spans="1:11" x14ac:dyDescent="0.35">
      <c r="A123" s="7">
        <v>19</v>
      </c>
      <c r="B123" s="21" t="s">
        <v>1025</v>
      </c>
      <c r="C123" s="21" t="s">
        <v>1027</v>
      </c>
      <c r="D123" s="21" t="s">
        <v>1029</v>
      </c>
      <c r="E123" s="44">
        <v>32000</v>
      </c>
      <c r="F123" s="296"/>
      <c r="G123" s="46">
        <v>0</v>
      </c>
      <c r="H123" s="46">
        <v>0</v>
      </c>
      <c r="I123" s="7" t="s">
        <v>1018</v>
      </c>
      <c r="J123" s="61" t="s">
        <v>1033</v>
      </c>
      <c r="K123" s="7" t="s">
        <v>32</v>
      </c>
    </row>
    <row r="124" spans="1:11" x14ac:dyDescent="0.35">
      <c r="A124" s="10"/>
      <c r="B124" s="25" t="s">
        <v>1026</v>
      </c>
      <c r="C124" s="25" t="s">
        <v>1028</v>
      </c>
      <c r="D124" s="25" t="s">
        <v>1030</v>
      </c>
      <c r="E124" s="18" t="s">
        <v>34</v>
      </c>
      <c r="F124" s="209"/>
      <c r="G124" s="25"/>
      <c r="H124" s="25"/>
      <c r="I124" s="70" t="s">
        <v>1031</v>
      </c>
      <c r="J124" s="25" t="s">
        <v>1034</v>
      </c>
      <c r="K124" s="10" t="s">
        <v>33</v>
      </c>
    </row>
    <row r="125" spans="1:11" x14ac:dyDescent="0.35">
      <c r="A125" s="5"/>
      <c r="B125" s="23"/>
      <c r="C125" s="23"/>
      <c r="D125" s="23"/>
      <c r="E125" s="23"/>
      <c r="F125" s="210"/>
      <c r="G125" s="23"/>
      <c r="H125" s="23"/>
      <c r="I125" s="5" t="s">
        <v>1032</v>
      </c>
      <c r="J125" s="23"/>
      <c r="K125" s="23"/>
    </row>
    <row r="126" spans="1:11" x14ac:dyDescent="0.35">
      <c r="A126" s="7">
        <v>20</v>
      </c>
      <c r="B126" s="21" t="s">
        <v>1046</v>
      </c>
      <c r="C126" s="21" t="s">
        <v>1048</v>
      </c>
      <c r="D126" s="21" t="s">
        <v>1049</v>
      </c>
      <c r="E126" s="44">
        <v>11700</v>
      </c>
      <c r="F126" s="203"/>
      <c r="G126" s="46">
        <v>0</v>
      </c>
      <c r="H126" s="46">
        <v>0</v>
      </c>
      <c r="I126" s="21" t="s">
        <v>1051</v>
      </c>
      <c r="J126" s="21" t="s">
        <v>1053</v>
      </c>
      <c r="K126" s="7" t="s">
        <v>32</v>
      </c>
    </row>
    <row r="127" spans="1:11" x14ac:dyDescent="0.35">
      <c r="A127" s="10"/>
      <c r="B127" s="25" t="s">
        <v>1047</v>
      </c>
      <c r="C127" s="25"/>
      <c r="D127" s="25" t="s">
        <v>1050</v>
      </c>
      <c r="E127" s="18" t="s">
        <v>34</v>
      </c>
      <c r="F127" s="115"/>
      <c r="G127" s="25"/>
      <c r="H127" s="25"/>
      <c r="I127" s="41" t="s">
        <v>1052</v>
      </c>
      <c r="J127" s="25" t="s">
        <v>1054</v>
      </c>
      <c r="K127" s="10" t="s">
        <v>33</v>
      </c>
    </row>
    <row r="128" spans="1:11" x14ac:dyDescent="0.35">
      <c r="A128" s="5"/>
      <c r="B128" s="23"/>
      <c r="C128" s="23"/>
      <c r="D128" s="23"/>
      <c r="E128" s="23"/>
      <c r="F128" s="114"/>
      <c r="G128" s="23"/>
      <c r="H128" s="23"/>
      <c r="I128" s="23"/>
      <c r="J128" s="23" t="s">
        <v>1055</v>
      </c>
      <c r="K128" s="23"/>
    </row>
    <row r="129" spans="1:11" x14ac:dyDescent="0.35">
      <c r="A129" s="7">
        <v>21</v>
      </c>
      <c r="B129" s="21" t="s">
        <v>1056</v>
      </c>
      <c r="C129" s="21" t="s">
        <v>1058</v>
      </c>
      <c r="D129" s="21" t="s">
        <v>1060</v>
      </c>
      <c r="E129" s="211">
        <v>2000</v>
      </c>
      <c r="F129" s="203"/>
      <c r="G129" s="46">
        <v>0</v>
      </c>
      <c r="H129" s="46">
        <v>0</v>
      </c>
      <c r="I129" s="21" t="s">
        <v>340</v>
      </c>
      <c r="J129" s="21" t="s">
        <v>1063</v>
      </c>
      <c r="K129" s="7" t="s">
        <v>32</v>
      </c>
    </row>
    <row r="130" spans="1:11" x14ac:dyDescent="0.35">
      <c r="A130" s="10"/>
      <c r="B130" s="25" t="s">
        <v>1057</v>
      </c>
      <c r="C130" s="25" t="s">
        <v>1059</v>
      </c>
      <c r="D130" s="25" t="s">
        <v>1061</v>
      </c>
      <c r="E130" s="18" t="s">
        <v>34</v>
      </c>
      <c r="F130" s="115"/>
      <c r="G130" s="25"/>
      <c r="H130" s="25"/>
      <c r="I130" s="25" t="s">
        <v>1057</v>
      </c>
      <c r="J130" s="25" t="s">
        <v>1064</v>
      </c>
      <c r="K130" s="10" t="s">
        <v>33</v>
      </c>
    </row>
    <row r="131" spans="1:11" x14ac:dyDescent="0.35">
      <c r="A131" s="5"/>
      <c r="B131" s="23"/>
      <c r="C131" s="23"/>
      <c r="D131" s="23" t="s">
        <v>1062</v>
      </c>
      <c r="E131" s="23"/>
      <c r="F131" s="114"/>
      <c r="G131" s="23"/>
      <c r="H131" s="23"/>
      <c r="I131" s="23"/>
      <c r="J131" s="23"/>
      <c r="K131" s="23"/>
    </row>
    <row r="132" spans="1:11" x14ac:dyDescent="0.35">
      <c r="A132" s="7">
        <v>22</v>
      </c>
      <c r="B132" s="21" t="s">
        <v>1065</v>
      </c>
      <c r="C132" s="21" t="s">
        <v>1067</v>
      </c>
      <c r="D132" s="21" t="s">
        <v>1069</v>
      </c>
      <c r="E132" s="211">
        <v>30000</v>
      </c>
      <c r="F132" s="203"/>
      <c r="G132" s="46">
        <v>0</v>
      </c>
      <c r="H132" s="46">
        <v>0</v>
      </c>
      <c r="I132" s="7" t="s">
        <v>1018</v>
      </c>
      <c r="J132" s="21" t="s">
        <v>1072</v>
      </c>
      <c r="K132" s="7" t="s">
        <v>32</v>
      </c>
    </row>
    <row r="133" spans="1:11" x14ac:dyDescent="0.35">
      <c r="A133" s="10"/>
      <c r="B133" s="25" t="s">
        <v>1066</v>
      </c>
      <c r="C133" s="25" t="s">
        <v>1068</v>
      </c>
      <c r="D133" s="25" t="s">
        <v>1070</v>
      </c>
      <c r="E133" s="18" t="s">
        <v>34</v>
      </c>
      <c r="F133" s="115"/>
      <c r="G133" s="25"/>
      <c r="H133" s="25"/>
      <c r="I133" s="70" t="s">
        <v>1031</v>
      </c>
      <c r="J133" s="25" t="s">
        <v>1073</v>
      </c>
      <c r="K133" s="10" t="s">
        <v>33</v>
      </c>
    </row>
    <row r="134" spans="1:11" x14ac:dyDescent="0.35">
      <c r="A134" s="5"/>
      <c r="B134" s="23"/>
      <c r="C134" s="23"/>
      <c r="D134" s="23" t="s">
        <v>1071</v>
      </c>
      <c r="E134" s="23"/>
      <c r="F134" s="114"/>
      <c r="G134" s="23"/>
      <c r="H134" s="23"/>
      <c r="I134" s="5" t="s">
        <v>1032</v>
      </c>
      <c r="J134" s="23" t="s">
        <v>1074</v>
      </c>
      <c r="K134" s="23"/>
    </row>
    <row r="135" spans="1:11" x14ac:dyDescent="0.35">
      <c r="A135" s="7">
        <v>23</v>
      </c>
      <c r="B135" s="21" t="s">
        <v>1075</v>
      </c>
      <c r="C135" s="21" t="s">
        <v>1077</v>
      </c>
      <c r="D135" s="21" t="s">
        <v>1069</v>
      </c>
      <c r="E135" s="211">
        <v>34000</v>
      </c>
      <c r="F135" s="203"/>
      <c r="G135" s="46">
        <v>0</v>
      </c>
      <c r="H135" s="46">
        <v>0</v>
      </c>
      <c r="I135" s="7" t="s">
        <v>1018</v>
      </c>
      <c r="J135" s="61" t="s">
        <v>1033</v>
      </c>
      <c r="K135" s="7" t="s">
        <v>32</v>
      </c>
    </row>
    <row r="136" spans="1:11" x14ac:dyDescent="0.35">
      <c r="A136" s="10"/>
      <c r="B136" s="25" t="s">
        <v>1076</v>
      </c>
      <c r="C136" s="25" t="s">
        <v>1078</v>
      </c>
      <c r="D136" s="25" t="s">
        <v>1070</v>
      </c>
      <c r="E136" s="18" t="s">
        <v>34</v>
      </c>
      <c r="F136" s="115"/>
      <c r="G136" s="25"/>
      <c r="H136" s="25"/>
      <c r="I136" s="10" t="s">
        <v>1031</v>
      </c>
      <c r="J136" s="25" t="s">
        <v>1080</v>
      </c>
      <c r="K136" s="10" t="s">
        <v>33</v>
      </c>
    </row>
    <row r="137" spans="1:11" x14ac:dyDescent="0.35">
      <c r="A137" s="10"/>
      <c r="B137" s="25"/>
      <c r="C137" s="25"/>
      <c r="D137" s="25" t="s">
        <v>1079</v>
      </c>
      <c r="E137" s="25"/>
      <c r="F137" s="115"/>
      <c r="G137" s="25"/>
      <c r="H137" s="25"/>
      <c r="I137" s="10" t="s">
        <v>1032</v>
      </c>
      <c r="J137" s="25"/>
      <c r="K137" s="25"/>
    </row>
    <row r="138" spans="1:11" x14ac:dyDescent="0.35">
      <c r="A138" s="5"/>
      <c r="B138" s="23"/>
      <c r="C138" s="23"/>
      <c r="D138" s="23" t="s">
        <v>1076</v>
      </c>
      <c r="E138" s="23"/>
      <c r="F138" s="114"/>
      <c r="G138" s="23"/>
      <c r="H138" s="23"/>
      <c r="I138" s="5"/>
      <c r="J138" s="23"/>
      <c r="K138" s="23"/>
    </row>
    <row r="139" spans="1:11" ht="19.5" customHeight="1" x14ac:dyDescent="0.35">
      <c r="A139" s="9"/>
      <c r="B139" s="28"/>
      <c r="C139" s="28"/>
      <c r="D139" s="28"/>
      <c r="E139" s="28"/>
      <c r="F139" s="178"/>
      <c r="G139" s="28"/>
      <c r="H139" s="28"/>
      <c r="I139" s="9"/>
      <c r="J139" s="28"/>
    </row>
    <row r="140" spans="1:11" ht="19.5" customHeight="1" x14ac:dyDescent="0.35">
      <c r="A140" s="9"/>
      <c r="B140" s="28"/>
      <c r="C140" s="28"/>
      <c r="D140" s="28"/>
      <c r="E140" s="28"/>
      <c r="F140" s="178"/>
      <c r="G140" s="28"/>
      <c r="H140" s="28"/>
      <c r="I140" s="9"/>
      <c r="J140" s="28"/>
      <c r="K140" s="341">
        <v>51</v>
      </c>
    </row>
    <row r="141" spans="1:11" s="6" customFormat="1" ht="20.25" x14ac:dyDescent="0.3">
      <c r="A141" s="410" t="s">
        <v>103</v>
      </c>
      <c r="B141" s="410"/>
      <c r="C141" s="410"/>
      <c r="D141" s="410"/>
      <c r="E141" s="410"/>
      <c r="F141" s="410"/>
      <c r="G141" s="410"/>
      <c r="H141" s="410"/>
      <c r="I141" s="410"/>
      <c r="J141" s="410"/>
      <c r="K141" s="410"/>
    </row>
    <row r="142" spans="1:11" s="6" customFormat="1" ht="20.25" x14ac:dyDescent="0.3">
      <c r="A142" s="406" t="s">
        <v>104</v>
      </c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</row>
    <row r="143" spans="1:11" s="9" customFormat="1" ht="20.25" x14ac:dyDescent="0.3">
      <c r="A143" s="7" t="s">
        <v>1</v>
      </c>
      <c r="B143" s="7" t="s">
        <v>18</v>
      </c>
      <c r="C143" s="7" t="s">
        <v>3</v>
      </c>
      <c r="D143" s="7" t="s">
        <v>4</v>
      </c>
      <c r="E143" s="402" t="s">
        <v>5</v>
      </c>
      <c r="F143" s="403"/>
      <c r="G143" s="403"/>
      <c r="H143" s="404"/>
      <c r="I143" s="8" t="s">
        <v>20</v>
      </c>
      <c r="J143" s="7" t="s">
        <v>7</v>
      </c>
      <c r="K143" s="7" t="s">
        <v>8</v>
      </c>
    </row>
    <row r="144" spans="1:11" s="9" customFormat="1" ht="20.25" x14ac:dyDescent="0.3">
      <c r="A144" s="10"/>
      <c r="B144" s="10"/>
      <c r="C144" s="10"/>
      <c r="D144" s="10" t="s">
        <v>19</v>
      </c>
      <c r="E144" s="7">
        <v>2560</v>
      </c>
      <c r="F144" s="109"/>
      <c r="G144" s="7">
        <v>2561</v>
      </c>
      <c r="H144" s="7">
        <v>2562</v>
      </c>
      <c r="I144" s="10" t="s">
        <v>21</v>
      </c>
      <c r="J144" s="10"/>
      <c r="K144" s="70" t="s">
        <v>9</v>
      </c>
    </row>
    <row r="145" spans="1:11" s="14" customFormat="1" ht="20.25" x14ac:dyDescent="0.3">
      <c r="A145" s="5"/>
      <c r="B145" s="5"/>
      <c r="C145" s="5"/>
      <c r="D145" s="5"/>
      <c r="E145" s="5" t="s">
        <v>6</v>
      </c>
      <c r="F145" s="110"/>
      <c r="G145" s="5" t="s">
        <v>6</v>
      </c>
      <c r="H145" s="5" t="s">
        <v>6</v>
      </c>
      <c r="I145" s="5"/>
      <c r="J145" s="5"/>
      <c r="K145" s="5"/>
    </row>
    <row r="146" spans="1:11" x14ac:dyDescent="0.35">
      <c r="A146" s="7">
        <v>24</v>
      </c>
      <c r="B146" s="21" t="s">
        <v>1075</v>
      </c>
      <c r="C146" s="21" t="s">
        <v>1082</v>
      </c>
      <c r="D146" s="21" t="s">
        <v>1084</v>
      </c>
      <c r="E146" s="211">
        <v>32000</v>
      </c>
      <c r="F146" s="203"/>
      <c r="G146" s="46">
        <v>0</v>
      </c>
      <c r="H146" s="46">
        <v>0</v>
      </c>
      <c r="I146" s="21" t="s">
        <v>1087</v>
      </c>
      <c r="J146" s="61" t="s">
        <v>1033</v>
      </c>
      <c r="K146" s="7" t="s">
        <v>32</v>
      </c>
    </row>
    <row r="147" spans="1:11" x14ac:dyDescent="0.35">
      <c r="A147" s="10"/>
      <c r="B147" s="25" t="s">
        <v>1081</v>
      </c>
      <c r="C147" s="25" t="s">
        <v>1083</v>
      </c>
      <c r="D147" s="25" t="s">
        <v>1085</v>
      </c>
      <c r="E147" s="18" t="s">
        <v>34</v>
      </c>
      <c r="F147" s="115"/>
      <c r="G147" s="25"/>
      <c r="H147" s="25"/>
      <c r="I147" s="41" t="s">
        <v>1088</v>
      </c>
      <c r="J147" s="25" t="s">
        <v>1090</v>
      </c>
      <c r="K147" s="10" t="s">
        <v>33</v>
      </c>
    </row>
    <row r="148" spans="1:11" x14ac:dyDescent="0.35">
      <c r="A148" s="10"/>
      <c r="B148" s="25"/>
      <c r="C148" s="25"/>
      <c r="D148" s="25" t="s">
        <v>1086</v>
      </c>
      <c r="E148" s="25"/>
      <c r="F148" s="115"/>
      <c r="G148" s="25"/>
      <c r="H148" s="25"/>
      <c r="I148" s="41" t="s">
        <v>1083</v>
      </c>
      <c r="J148" s="25"/>
      <c r="K148" s="25"/>
    </row>
    <row r="149" spans="1:11" x14ac:dyDescent="0.35">
      <c r="A149" s="5"/>
      <c r="B149" s="23"/>
      <c r="C149" s="23"/>
      <c r="D149" s="23"/>
      <c r="E149" s="23"/>
      <c r="F149" s="114"/>
      <c r="G149" s="23"/>
      <c r="H149" s="23"/>
      <c r="I149" s="23" t="s">
        <v>1089</v>
      </c>
      <c r="J149" s="23"/>
      <c r="K149" s="23"/>
    </row>
    <row r="150" spans="1:11" x14ac:dyDescent="0.35">
      <c r="A150" s="7">
        <v>25</v>
      </c>
      <c r="B150" s="21" t="s">
        <v>1169</v>
      </c>
      <c r="C150" s="21" t="s">
        <v>1171</v>
      </c>
      <c r="D150" s="21" t="s">
        <v>1174</v>
      </c>
      <c r="E150" s="211">
        <v>250000</v>
      </c>
      <c r="F150" s="203"/>
      <c r="G150" s="46">
        <v>0</v>
      </c>
      <c r="H150" s="46">
        <v>0</v>
      </c>
      <c r="I150" s="30" t="s">
        <v>1176</v>
      </c>
      <c r="J150" s="21" t="s">
        <v>1177</v>
      </c>
      <c r="K150" s="7" t="s">
        <v>32</v>
      </c>
    </row>
    <row r="151" spans="1:11" x14ac:dyDescent="0.35">
      <c r="A151" s="10"/>
      <c r="B151" s="25" t="s">
        <v>1170</v>
      </c>
      <c r="C151" s="25" t="s">
        <v>1172</v>
      </c>
      <c r="D151" s="25" t="s">
        <v>1175</v>
      </c>
      <c r="E151" s="18" t="s">
        <v>34</v>
      </c>
      <c r="F151" s="115"/>
      <c r="G151" s="25"/>
      <c r="H151" s="25"/>
      <c r="I151" s="41" t="s">
        <v>297</v>
      </c>
      <c r="J151" s="25" t="s">
        <v>1178</v>
      </c>
      <c r="K151" s="10" t="s">
        <v>33</v>
      </c>
    </row>
    <row r="152" spans="1:11" x14ac:dyDescent="0.35">
      <c r="A152" s="5"/>
      <c r="B152" s="23"/>
      <c r="C152" s="23" t="s">
        <v>1173</v>
      </c>
      <c r="D152" s="23"/>
      <c r="E152" s="23"/>
      <c r="F152" s="114"/>
      <c r="G152" s="23"/>
      <c r="H152" s="23"/>
      <c r="I152" s="23"/>
      <c r="J152" s="23" t="s">
        <v>1179</v>
      </c>
      <c r="K152" s="23"/>
    </row>
    <row r="153" spans="1:11" x14ac:dyDescent="0.35">
      <c r="A153" s="7">
        <v>26</v>
      </c>
      <c r="B153" s="21" t="s">
        <v>1180</v>
      </c>
      <c r="C153" s="21" t="s">
        <v>1171</v>
      </c>
      <c r="D153" s="21" t="s">
        <v>1182</v>
      </c>
      <c r="E153" s="211">
        <v>500000</v>
      </c>
      <c r="F153" s="296"/>
      <c r="G153" s="46">
        <v>0</v>
      </c>
      <c r="H153" s="46">
        <v>0</v>
      </c>
      <c r="I153" s="21" t="s">
        <v>1185</v>
      </c>
      <c r="J153" s="21" t="s">
        <v>1186</v>
      </c>
      <c r="K153" s="7" t="s">
        <v>32</v>
      </c>
    </row>
    <row r="154" spans="1:11" x14ac:dyDescent="0.35">
      <c r="A154" s="10"/>
      <c r="B154" s="25" t="s">
        <v>1181</v>
      </c>
      <c r="C154" s="25" t="s">
        <v>1184</v>
      </c>
      <c r="D154" s="25" t="s">
        <v>1181</v>
      </c>
      <c r="E154" s="18" t="s">
        <v>34</v>
      </c>
      <c r="F154" s="209"/>
      <c r="G154" s="25"/>
      <c r="H154" s="25"/>
      <c r="I154" s="41" t="s">
        <v>297</v>
      </c>
      <c r="J154" s="25" t="s">
        <v>1187</v>
      </c>
      <c r="K154" s="10" t="s">
        <v>33</v>
      </c>
    </row>
    <row r="155" spans="1:11" x14ac:dyDescent="0.35">
      <c r="A155" s="10"/>
      <c r="B155" s="25"/>
      <c r="C155" s="25"/>
      <c r="D155" s="25" t="s">
        <v>494</v>
      </c>
      <c r="E155" s="25"/>
      <c r="F155" s="209"/>
      <c r="G155" s="25"/>
      <c r="H155" s="25"/>
      <c r="I155" s="25"/>
      <c r="J155" s="25"/>
      <c r="K155" s="25"/>
    </row>
    <row r="156" spans="1:11" x14ac:dyDescent="0.35">
      <c r="A156" s="5"/>
      <c r="B156" s="23"/>
      <c r="C156" s="23"/>
      <c r="D156" s="23" t="s">
        <v>1183</v>
      </c>
      <c r="E156" s="23"/>
      <c r="F156" s="210"/>
      <c r="G156" s="23"/>
      <c r="H156" s="23"/>
      <c r="I156" s="23"/>
      <c r="J156" s="23"/>
      <c r="K156" s="23"/>
    </row>
    <row r="157" spans="1:11" x14ac:dyDescent="0.35">
      <c r="A157" s="7">
        <v>27</v>
      </c>
      <c r="B157" s="21" t="s">
        <v>1607</v>
      </c>
      <c r="C157" s="21" t="s">
        <v>1610</v>
      </c>
      <c r="D157" s="21" t="s">
        <v>1616</v>
      </c>
      <c r="E157" s="211">
        <v>50000</v>
      </c>
      <c r="F157" s="296"/>
      <c r="G157" s="46">
        <v>0</v>
      </c>
      <c r="H157" s="46">
        <v>0</v>
      </c>
      <c r="I157" s="7" t="s">
        <v>1620</v>
      </c>
      <c r="J157" s="21" t="s">
        <v>1621</v>
      </c>
      <c r="K157" s="7" t="s">
        <v>32</v>
      </c>
    </row>
    <row r="158" spans="1:11" x14ac:dyDescent="0.35">
      <c r="A158" s="10"/>
      <c r="B158" s="25" t="s">
        <v>1608</v>
      </c>
      <c r="C158" s="25" t="s">
        <v>1611</v>
      </c>
      <c r="D158" s="25" t="s">
        <v>1617</v>
      </c>
      <c r="E158" s="25" t="s">
        <v>34</v>
      </c>
      <c r="F158" s="209"/>
      <c r="G158" s="25"/>
      <c r="H158" s="25"/>
      <c r="I158" s="25"/>
      <c r="J158" s="25" t="s">
        <v>1611</v>
      </c>
      <c r="K158" s="10" t="s">
        <v>33</v>
      </c>
    </row>
    <row r="159" spans="1:11" x14ac:dyDescent="0.35">
      <c r="A159" s="10"/>
      <c r="B159" s="25" t="s">
        <v>1609</v>
      </c>
      <c r="C159" s="25" t="s">
        <v>1612</v>
      </c>
      <c r="D159" s="41" t="s">
        <v>1618</v>
      </c>
      <c r="E159" s="25"/>
      <c r="F159" s="209"/>
      <c r="G159" s="25"/>
      <c r="H159" s="25"/>
      <c r="I159" s="25"/>
      <c r="J159" s="25" t="s">
        <v>1612</v>
      </c>
      <c r="K159" s="25"/>
    </row>
    <row r="160" spans="1:11" x14ac:dyDescent="0.35">
      <c r="A160" s="10"/>
      <c r="B160" s="25"/>
      <c r="C160" s="25" t="s">
        <v>1613</v>
      </c>
      <c r="D160" s="25" t="s">
        <v>1619</v>
      </c>
      <c r="E160" s="25"/>
      <c r="F160" s="209"/>
      <c r="G160" s="25"/>
      <c r="H160" s="25"/>
      <c r="I160" s="25"/>
      <c r="J160" s="25" t="s">
        <v>1622</v>
      </c>
      <c r="K160" s="25"/>
    </row>
    <row r="161" spans="1:11" x14ac:dyDescent="0.35">
      <c r="A161" s="5"/>
      <c r="B161" s="23"/>
      <c r="C161" s="23" t="s">
        <v>1614</v>
      </c>
      <c r="D161" s="23" t="s">
        <v>1620</v>
      </c>
      <c r="E161" s="23"/>
      <c r="F161" s="210"/>
      <c r="G161" s="23"/>
      <c r="H161" s="23"/>
      <c r="I161" s="23"/>
      <c r="J161" s="23" t="s">
        <v>1623</v>
      </c>
      <c r="K161" s="23"/>
    </row>
    <row r="162" spans="1:11" x14ac:dyDescent="0.35">
      <c r="A162" s="9"/>
      <c r="B162" s="28"/>
      <c r="C162" s="28"/>
      <c r="D162" s="28"/>
      <c r="E162" s="28"/>
      <c r="F162" s="309"/>
      <c r="G162" s="28"/>
      <c r="H162" s="28"/>
      <c r="I162" s="28"/>
      <c r="J162" s="28"/>
      <c r="K162" s="223">
        <v>52</v>
      </c>
    </row>
    <row r="163" spans="1:11" s="6" customFormat="1" ht="20.25" x14ac:dyDescent="0.3">
      <c r="A163" s="410" t="s">
        <v>103</v>
      </c>
      <c r="B163" s="410"/>
      <c r="C163" s="410"/>
      <c r="D163" s="410"/>
      <c r="E163" s="410"/>
      <c r="F163" s="410"/>
      <c r="G163" s="410"/>
      <c r="H163" s="410"/>
      <c r="I163" s="410"/>
      <c r="J163" s="410"/>
      <c r="K163" s="410"/>
    </row>
    <row r="164" spans="1:11" s="6" customFormat="1" ht="20.25" x14ac:dyDescent="0.3">
      <c r="A164" s="406" t="s">
        <v>104</v>
      </c>
      <c r="B164" s="406"/>
      <c r="C164" s="406"/>
      <c r="D164" s="406"/>
      <c r="E164" s="406"/>
      <c r="F164" s="406"/>
      <c r="G164" s="406"/>
      <c r="H164" s="406"/>
      <c r="I164" s="406"/>
      <c r="J164" s="406"/>
      <c r="K164" s="406"/>
    </row>
    <row r="165" spans="1:11" s="9" customFormat="1" ht="20.25" x14ac:dyDescent="0.3">
      <c r="A165" s="7" t="s">
        <v>1</v>
      </c>
      <c r="B165" s="7" t="s">
        <v>18</v>
      </c>
      <c r="C165" s="7" t="s">
        <v>3</v>
      </c>
      <c r="D165" s="7" t="s">
        <v>4</v>
      </c>
      <c r="E165" s="402" t="s">
        <v>5</v>
      </c>
      <c r="F165" s="403"/>
      <c r="G165" s="403"/>
      <c r="H165" s="404"/>
      <c r="I165" s="8" t="s">
        <v>20</v>
      </c>
      <c r="J165" s="7" t="s">
        <v>7</v>
      </c>
      <c r="K165" s="7" t="s">
        <v>8</v>
      </c>
    </row>
    <row r="166" spans="1:11" s="9" customFormat="1" ht="20.25" x14ac:dyDescent="0.3">
      <c r="A166" s="10"/>
      <c r="B166" s="10"/>
      <c r="C166" s="10"/>
      <c r="D166" s="10" t="s">
        <v>19</v>
      </c>
      <c r="E166" s="7">
        <v>2560</v>
      </c>
      <c r="F166" s="109"/>
      <c r="G166" s="7">
        <v>2561</v>
      </c>
      <c r="H166" s="7">
        <v>2562</v>
      </c>
      <c r="I166" s="10" t="s">
        <v>21</v>
      </c>
      <c r="J166" s="10"/>
      <c r="K166" s="70" t="s">
        <v>9</v>
      </c>
    </row>
    <row r="167" spans="1:11" s="14" customFormat="1" ht="20.25" x14ac:dyDescent="0.3">
      <c r="A167" s="5"/>
      <c r="B167" s="5"/>
      <c r="C167" s="5"/>
      <c r="D167" s="5"/>
      <c r="E167" s="5" t="s">
        <v>6</v>
      </c>
      <c r="F167" s="110"/>
      <c r="G167" s="5" t="s">
        <v>6</v>
      </c>
      <c r="H167" s="5" t="s">
        <v>6</v>
      </c>
      <c r="I167" s="5"/>
      <c r="J167" s="5"/>
      <c r="K167" s="5"/>
    </row>
    <row r="168" spans="1:11" x14ac:dyDescent="0.35">
      <c r="A168" s="7"/>
      <c r="B168" s="21"/>
      <c r="C168" s="21" t="s">
        <v>1615</v>
      </c>
      <c r="D168" s="21"/>
      <c r="E168" s="21"/>
      <c r="F168" s="203"/>
      <c r="G168" s="21"/>
      <c r="H168" s="21"/>
      <c r="I168" s="21"/>
      <c r="J168" s="21" t="s">
        <v>1622</v>
      </c>
      <c r="K168" s="21"/>
    </row>
    <row r="169" spans="1:11" x14ac:dyDescent="0.35">
      <c r="A169" s="5"/>
      <c r="B169" s="23"/>
      <c r="C169" s="23"/>
      <c r="D169" s="23"/>
      <c r="E169" s="23"/>
      <c r="F169" s="114"/>
      <c r="G169" s="23"/>
      <c r="H169" s="23"/>
      <c r="I169" s="23"/>
      <c r="J169" s="23" t="s">
        <v>1623</v>
      </c>
      <c r="K169" s="23"/>
    </row>
    <row r="170" spans="1:11" x14ac:dyDescent="0.35">
      <c r="A170" s="7">
        <v>28</v>
      </c>
      <c r="B170" s="21" t="s">
        <v>1624</v>
      </c>
      <c r="C170" s="61" t="s">
        <v>1626</v>
      </c>
      <c r="D170" s="21" t="s">
        <v>1631</v>
      </c>
      <c r="E170" s="211">
        <v>40000</v>
      </c>
      <c r="F170" s="203"/>
      <c r="G170" s="46">
        <v>0</v>
      </c>
      <c r="H170" s="46">
        <v>0</v>
      </c>
      <c r="I170" s="7" t="s">
        <v>1057</v>
      </c>
      <c r="J170" s="21" t="s">
        <v>1635</v>
      </c>
      <c r="K170" s="7" t="s">
        <v>32</v>
      </c>
    </row>
    <row r="171" spans="1:11" x14ac:dyDescent="0.35">
      <c r="A171" s="10"/>
      <c r="B171" s="25" t="s">
        <v>1625</v>
      </c>
      <c r="C171" s="25" t="s">
        <v>1057</v>
      </c>
      <c r="D171" s="25" t="s">
        <v>1632</v>
      </c>
      <c r="E171" s="25" t="s">
        <v>34</v>
      </c>
      <c r="F171" s="115"/>
      <c r="G171" s="25"/>
      <c r="H171" s="25"/>
      <c r="I171" s="10" t="s">
        <v>702</v>
      </c>
      <c r="J171" s="25" t="s">
        <v>1636</v>
      </c>
      <c r="K171" s="10" t="s">
        <v>33</v>
      </c>
    </row>
    <row r="172" spans="1:11" x14ac:dyDescent="0.35">
      <c r="A172" s="10"/>
      <c r="B172" s="25"/>
      <c r="C172" s="25" t="s">
        <v>1627</v>
      </c>
      <c r="D172" s="25" t="s">
        <v>1633</v>
      </c>
      <c r="E172" s="25"/>
      <c r="F172" s="115"/>
      <c r="G172" s="25"/>
      <c r="H172" s="25"/>
      <c r="I172" s="10" t="s">
        <v>1634</v>
      </c>
      <c r="J172" s="25"/>
      <c r="K172" s="25"/>
    </row>
    <row r="173" spans="1:11" x14ac:dyDescent="0.35">
      <c r="A173" s="10"/>
      <c r="B173" s="25"/>
      <c r="C173" s="25" t="s">
        <v>1628</v>
      </c>
      <c r="D173" s="25"/>
      <c r="E173" s="25"/>
      <c r="F173" s="115"/>
      <c r="G173" s="25"/>
      <c r="H173" s="25"/>
      <c r="I173" s="25"/>
      <c r="J173" s="25"/>
      <c r="K173" s="25"/>
    </row>
    <row r="174" spans="1:11" x14ac:dyDescent="0.35">
      <c r="A174" s="10"/>
      <c r="B174" s="25"/>
      <c r="C174" s="25" t="s">
        <v>45</v>
      </c>
      <c r="D174" s="25"/>
      <c r="E174" s="25"/>
      <c r="F174" s="115"/>
      <c r="G174" s="25"/>
      <c r="H174" s="25"/>
      <c r="I174" s="25"/>
      <c r="J174" s="25"/>
      <c r="K174" s="25"/>
    </row>
    <row r="175" spans="1:11" x14ac:dyDescent="0.35">
      <c r="A175" s="10"/>
      <c r="B175" s="25"/>
      <c r="C175" s="25" t="s">
        <v>1629</v>
      </c>
      <c r="D175" s="25"/>
      <c r="E175" s="25"/>
      <c r="F175" s="115"/>
      <c r="G175" s="25"/>
      <c r="H175" s="25"/>
      <c r="I175" s="25"/>
      <c r="J175" s="25"/>
      <c r="K175" s="25"/>
    </row>
    <row r="176" spans="1:11" x14ac:dyDescent="0.35">
      <c r="A176" s="5"/>
      <c r="B176" s="23"/>
      <c r="C176" s="23" t="s">
        <v>1630</v>
      </c>
      <c r="D176" s="23"/>
      <c r="E176" s="23"/>
      <c r="F176" s="114"/>
      <c r="G176" s="23"/>
      <c r="H176" s="23"/>
      <c r="I176" s="23"/>
      <c r="J176" s="23"/>
      <c r="K176" s="23"/>
    </row>
    <row r="177" spans="1:11" x14ac:dyDescent="0.35">
      <c r="A177" s="7">
        <v>29</v>
      </c>
      <c r="B177" s="21" t="s">
        <v>1637</v>
      </c>
      <c r="C177" s="21" t="s">
        <v>1082</v>
      </c>
      <c r="D177" s="21" t="s">
        <v>1640</v>
      </c>
      <c r="E177" s="211">
        <v>20000</v>
      </c>
      <c r="F177" s="203"/>
      <c r="G177" s="211">
        <v>20000</v>
      </c>
      <c r="H177" s="211">
        <v>20000</v>
      </c>
      <c r="I177" s="7" t="s">
        <v>1645</v>
      </c>
      <c r="J177" s="21" t="s">
        <v>1652</v>
      </c>
      <c r="K177" s="7" t="s">
        <v>32</v>
      </c>
    </row>
    <row r="178" spans="1:11" x14ac:dyDescent="0.35">
      <c r="A178" s="10"/>
      <c r="B178" s="25" t="s">
        <v>1638</v>
      </c>
      <c r="C178" s="32" t="s">
        <v>1647</v>
      </c>
      <c r="D178" s="25" t="s">
        <v>1641</v>
      </c>
      <c r="E178" s="25"/>
      <c r="F178" s="115"/>
      <c r="G178" s="25"/>
      <c r="H178" s="25"/>
      <c r="I178" s="70" t="s">
        <v>1646</v>
      </c>
      <c r="J178" s="25" t="s">
        <v>1653</v>
      </c>
      <c r="K178" s="10" t="s">
        <v>33</v>
      </c>
    </row>
    <row r="179" spans="1:11" x14ac:dyDescent="0.35">
      <c r="A179" s="10"/>
      <c r="B179" s="25" t="s">
        <v>1639</v>
      </c>
      <c r="C179" s="25" t="s">
        <v>1648</v>
      </c>
      <c r="D179" s="25" t="s">
        <v>1642</v>
      </c>
      <c r="E179" s="25"/>
      <c r="F179" s="115"/>
      <c r="G179" s="25"/>
      <c r="H179" s="25"/>
      <c r="I179" s="10" t="s">
        <v>1644</v>
      </c>
      <c r="J179" s="25" t="s">
        <v>1648</v>
      </c>
      <c r="K179" s="25"/>
    </row>
    <row r="180" spans="1:11" x14ac:dyDescent="0.35">
      <c r="A180" s="10"/>
      <c r="B180" s="25"/>
      <c r="C180" s="25" t="s">
        <v>1649</v>
      </c>
      <c r="D180" s="25" t="s">
        <v>1643</v>
      </c>
      <c r="E180" s="25"/>
      <c r="F180" s="115"/>
      <c r="G180" s="25"/>
      <c r="H180" s="25"/>
      <c r="I180" s="25"/>
      <c r="J180" s="25" t="s">
        <v>1654</v>
      </c>
      <c r="K180" s="25"/>
    </row>
    <row r="181" spans="1:11" x14ac:dyDescent="0.35">
      <c r="A181" s="10"/>
      <c r="B181" s="25"/>
      <c r="C181" s="25" t="s">
        <v>1650</v>
      </c>
      <c r="D181" s="25" t="s">
        <v>1644</v>
      </c>
      <c r="E181" s="25"/>
      <c r="F181" s="115"/>
      <c r="G181" s="25"/>
      <c r="H181" s="25"/>
      <c r="I181" s="25"/>
      <c r="J181" s="25" t="s">
        <v>1655</v>
      </c>
      <c r="K181" s="25"/>
    </row>
    <row r="182" spans="1:11" x14ac:dyDescent="0.35">
      <c r="A182" s="5"/>
      <c r="B182" s="23"/>
      <c r="C182" s="23" t="s">
        <v>1651</v>
      </c>
      <c r="D182" s="23"/>
      <c r="E182" s="23"/>
      <c r="F182" s="114"/>
      <c r="G182" s="23"/>
      <c r="H182" s="23"/>
      <c r="I182" s="23"/>
      <c r="J182" s="23"/>
      <c r="K182" s="23"/>
    </row>
    <row r="183" spans="1:11" x14ac:dyDescent="0.35">
      <c r="A183" s="9"/>
      <c r="B183" s="28"/>
      <c r="C183" s="28"/>
      <c r="D183" s="28"/>
      <c r="E183" s="28"/>
      <c r="F183" s="178"/>
      <c r="G183" s="28"/>
      <c r="H183" s="28"/>
      <c r="I183" s="28"/>
      <c r="J183" s="28"/>
      <c r="K183" s="28"/>
    </row>
    <row r="184" spans="1:11" x14ac:dyDescent="0.35">
      <c r="A184" s="9"/>
      <c r="B184" s="28"/>
      <c r="C184" s="28"/>
      <c r="D184" s="28"/>
      <c r="E184" s="28"/>
      <c r="F184" s="178"/>
      <c r="G184" s="28"/>
      <c r="H184" s="28"/>
      <c r="I184" s="28"/>
      <c r="J184" s="28"/>
      <c r="K184" s="223">
        <v>53</v>
      </c>
    </row>
    <row r="185" spans="1:11" s="6" customFormat="1" ht="20.25" x14ac:dyDescent="0.3">
      <c r="A185" s="410" t="s">
        <v>103</v>
      </c>
      <c r="B185" s="410"/>
      <c r="C185" s="410"/>
      <c r="D185" s="410"/>
      <c r="E185" s="410"/>
      <c r="F185" s="410"/>
      <c r="G185" s="410"/>
      <c r="H185" s="410"/>
      <c r="I185" s="410"/>
      <c r="J185" s="410"/>
      <c r="K185" s="410"/>
    </row>
    <row r="186" spans="1:11" s="6" customFormat="1" ht="20.25" x14ac:dyDescent="0.3">
      <c r="A186" s="406" t="s">
        <v>104</v>
      </c>
      <c r="B186" s="406"/>
      <c r="C186" s="406"/>
      <c r="D186" s="406"/>
      <c r="E186" s="406"/>
      <c r="F186" s="406"/>
      <c r="G186" s="406"/>
      <c r="H186" s="406"/>
      <c r="I186" s="406"/>
      <c r="J186" s="406"/>
      <c r="K186" s="406"/>
    </row>
    <row r="187" spans="1:11" s="9" customFormat="1" ht="20.25" x14ac:dyDescent="0.3">
      <c r="A187" s="7" t="s">
        <v>1</v>
      </c>
      <c r="B187" s="7" t="s">
        <v>18</v>
      </c>
      <c r="C187" s="7" t="s">
        <v>3</v>
      </c>
      <c r="D187" s="7" t="s">
        <v>4</v>
      </c>
      <c r="E187" s="402" t="s">
        <v>5</v>
      </c>
      <c r="F187" s="403"/>
      <c r="G187" s="403"/>
      <c r="H187" s="404"/>
      <c r="I187" s="8" t="s">
        <v>20</v>
      </c>
      <c r="J187" s="7" t="s">
        <v>7</v>
      </c>
      <c r="K187" s="7" t="s">
        <v>8</v>
      </c>
    </row>
    <row r="188" spans="1:11" s="9" customFormat="1" ht="20.25" x14ac:dyDescent="0.3">
      <c r="A188" s="10"/>
      <c r="B188" s="10"/>
      <c r="C188" s="10"/>
      <c r="D188" s="10" t="s">
        <v>19</v>
      </c>
      <c r="E188" s="7">
        <v>2560</v>
      </c>
      <c r="F188" s="109"/>
      <c r="G188" s="7">
        <v>2561</v>
      </c>
      <c r="H188" s="7">
        <v>2562</v>
      </c>
      <c r="I188" s="10" t="s">
        <v>21</v>
      </c>
      <c r="J188" s="10"/>
      <c r="K188" s="70" t="s">
        <v>9</v>
      </c>
    </row>
    <row r="189" spans="1:11" s="14" customFormat="1" ht="20.25" x14ac:dyDescent="0.3">
      <c r="A189" s="5"/>
      <c r="B189" s="5"/>
      <c r="C189" s="5"/>
      <c r="D189" s="5"/>
      <c r="E189" s="5" t="s">
        <v>6</v>
      </c>
      <c r="F189" s="110"/>
      <c r="G189" s="5" t="s">
        <v>6</v>
      </c>
      <c r="H189" s="5" t="s">
        <v>6</v>
      </c>
      <c r="I189" s="5"/>
      <c r="J189" s="5"/>
      <c r="K189" s="5"/>
    </row>
    <row r="190" spans="1:11" x14ac:dyDescent="0.35">
      <c r="A190" s="7">
        <v>30</v>
      </c>
      <c r="B190" s="21" t="s">
        <v>1656</v>
      </c>
      <c r="C190" s="21" t="s">
        <v>1658</v>
      </c>
      <c r="D190" s="21" t="s">
        <v>1662</v>
      </c>
      <c r="E190" s="211">
        <v>30000</v>
      </c>
      <c r="F190" s="203"/>
      <c r="G190" s="46">
        <v>0</v>
      </c>
      <c r="H190" s="46">
        <v>0</v>
      </c>
      <c r="I190" s="7" t="s">
        <v>320</v>
      </c>
      <c r="J190" s="21" t="s">
        <v>1670</v>
      </c>
      <c r="K190" s="7" t="s">
        <v>32</v>
      </c>
    </row>
    <row r="191" spans="1:11" x14ac:dyDescent="0.35">
      <c r="A191" s="10"/>
      <c r="B191" s="25" t="s">
        <v>1657</v>
      </c>
      <c r="C191" s="25" t="s">
        <v>1659</v>
      </c>
      <c r="D191" s="25" t="s">
        <v>1659</v>
      </c>
      <c r="E191" s="25" t="s">
        <v>34</v>
      </c>
      <c r="F191" s="115"/>
      <c r="G191" s="25"/>
      <c r="H191" s="25"/>
      <c r="I191" s="10" t="s">
        <v>1669</v>
      </c>
      <c r="J191" s="25" t="s">
        <v>1671</v>
      </c>
      <c r="K191" s="10" t="s">
        <v>33</v>
      </c>
    </row>
    <row r="192" spans="1:11" x14ac:dyDescent="0.35">
      <c r="A192" s="10"/>
      <c r="B192" s="25"/>
      <c r="C192" s="25" t="s">
        <v>1660</v>
      </c>
      <c r="D192" s="25" t="s">
        <v>1663</v>
      </c>
      <c r="E192" s="25"/>
      <c r="F192" s="115"/>
      <c r="G192" s="25"/>
      <c r="H192" s="25"/>
      <c r="I192" s="10" t="s">
        <v>702</v>
      </c>
      <c r="J192" s="25" t="s">
        <v>320</v>
      </c>
      <c r="K192" s="25"/>
    </row>
    <row r="193" spans="1:11" x14ac:dyDescent="0.35">
      <c r="A193" s="10"/>
      <c r="B193" s="25"/>
      <c r="C193" s="25" t="s">
        <v>1661</v>
      </c>
      <c r="D193" s="25" t="s">
        <v>1664</v>
      </c>
      <c r="E193" s="25"/>
      <c r="F193" s="115"/>
      <c r="G193" s="25"/>
      <c r="H193" s="25"/>
      <c r="I193" s="10" t="s">
        <v>1620</v>
      </c>
      <c r="J193" s="25"/>
      <c r="K193" s="25"/>
    </row>
    <row r="194" spans="1:11" x14ac:dyDescent="0.35">
      <c r="A194" s="10"/>
      <c r="B194" s="25"/>
      <c r="C194" s="25"/>
      <c r="D194" s="25" t="s">
        <v>1665</v>
      </c>
      <c r="E194" s="25"/>
      <c r="F194" s="115"/>
      <c r="G194" s="25"/>
      <c r="H194" s="25"/>
      <c r="I194" s="25"/>
      <c r="J194" s="25"/>
      <c r="K194" s="25"/>
    </row>
    <row r="195" spans="1:11" x14ac:dyDescent="0.35">
      <c r="A195" s="10"/>
      <c r="B195" s="25"/>
      <c r="C195" s="25"/>
      <c r="D195" s="25" t="s">
        <v>1666</v>
      </c>
      <c r="E195" s="25"/>
      <c r="F195" s="115"/>
      <c r="G195" s="25"/>
      <c r="H195" s="25"/>
      <c r="I195" s="25"/>
      <c r="J195" s="25"/>
      <c r="K195" s="25"/>
    </row>
    <row r="196" spans="1:11" x14ac:dyDescent="0.35">
      <c r="A196" s="10"/>
      <c r="B196" s="25"/>
      <c r="C196" s="25"/>
      <c r="D196" s="25" t="s">
        <v>1667</v>
      </c>
      <c r="E196" s="25"/>
      <c r="F196" s="115"/>
      <c r="G196" s="25"/>
      <c r="H196" s="25"/>
      <c r="I196" s="25"/>
      <c r="J196" s="25"/>
      <c r="K196" s="25"/>
    </row>
    <row r="197" spans="1:11" x14ac:dyDescent="0.35">
      <c r="A197" s="5"/>
      <c r="B197" s="23"/>
      <c r="C197" s="23"/>
      <c r="D197" s="23" t="s">
        <v>1668</v>
      </c>
      <c r="E197" s="23"/>
      <c r="F197" s="114"/>
      <c r="G197" s="23"/>
      <c r="H197" s="23"/>
      <c r="I197" s="23"/>
      <c r="J197" s="23"/>
      <c r="K197" s="23"/>
    </row>
    <row r="198" spans="1:11" x14ac:dyDescent="0.35">
      <c r="A198" s="7">
        <v>31</v>
      </c>
      <c r="B198" s="21" t="s">
        <v>1012</v>
      </c>
      <c r="C198" s="21" t="s">
        <v>1014</v>
      </c>
      <c r="D198" s="21" t="s">
        <v>1016</v>
      </c>
      <c r="E198" s="44">
        <v>20000</v>
      </c>
      <c r="F198" s="203"/>
      <c r="G198" s="46">
        <v>0</v>
      </c>
      <c r="H198" s="46">
        <v>0</v>
      </c>
      <c r="I198" s="7" t="s">
        <v>340</v>
      </c>
      <c r="J198" s="21" t="s">
        <v>1020</v>
      </c>
      <c r="K198" s="7" t="s">
        <v>32</v>
      </c>
    </row>
    <row r="199" spans="1:11" x14ac:dyDescent="0.35">
      <c r="A199" s="10"/>
      <c r="B199" s="25" t="s">
        <v>1013</v>
      </c>
      <c r="C199" s="25" t="s">
        <v>1015</v>
      </c>
      <c r="D199" s="25" t="s">
        <v>1017</v>
      </c>
      <c r="E199" s="18" t="s">
        <v>34</v>
      </c>
      <c r="F199" s="115"/>
      <c r="G199" s="25"/>
      <c r="H199" s="25"/>
      <c r="I199" s="10" t="s">
        <v>1018</v>
      </c>
      <c r="J199" s="41" t="s">
        <v>1021</v>
      </c>
      <c r="K199" s="10" t="s">
        <v>33</v>
      </c>
    </row>
    <row r="200" spans="1:11" x14ac:dyDescent="0.35">
      <c r="A200" s="5"/>
      <c r="B200" s="23"/>
      <c r="C200" s="23"/>
      <c r="D200" s="23"/>
      <c r="E200" s="23"/>
      <c r="F200" s="114"/>
      <c r="G200" s="23"/>
      <c r="H200" s="23"/>
      <c r="I200" s="5" t="s">
        <v>1019</v>
      </c>
      <c r="J200" s="23"/>
      <c r="K200" s="23"/>
    </row>
    <row r="201" spans="1:11" x14ac:dyDescent="0.35">
      <c r="A201" s="9"/>
      <c r="B201" s="28"/>
      <c r="C201" s="28"/>
      <c r="D201" s="28"/>
      <c r="E201" s="28"/>
      <c r="F201" s="178"/>
      <c r="G201" s="28"/>
      <c r="H201" s="28"/>
      <c r="I201" s="9"/>
      <c r="J201" s="28"/>
      <c r="K201" s="28"/>
    </row>
    <row r="202" spans="1:11" x14ac:dyDescent="0.35">
      <c r="A202" s="9"/>
      <c r="B202" s="28"/>
      <c r="C202" s="28"/>
      <c r="D202" s="28"/>
      <c r="E202" s="28"/>
      <c r="F202" s="178"/>
      <c r="G202" s="28"/>
      <c r="H202" s="28"/>
      <c r="I202" s="9"/>
      <c r="J202" s="28"/>
      <c r="K202" s="28"/>
    </row>
    <row r="203" spans="1:11" x14ac:dyDescent="0.35">
      <c r="A203" s="9"/>
      <c r="B203" s="28"/>
      <c r="C203" s="28"/>
      <c r="D203" s="28"/>
      <c r="E203" s="28"/>
      <c r="F203" s="178"/>
      <c r="G203" s="28"/>
      <c r="H203" s="28"/>
      <c r="I203" s="9"/>
      <c r="J203" s="28"/>
      <c r="K203" s="28"/>
    </row>
    <row r="204" spans="1:11" x14ac:dyDescent="0.35">
      <c r="A204" s="9"/>
      <c r="B204" s="28"/>
      <c r="C204" s="28"/>
      <c r="D204" s="28"/>
      <c r="E204" s="28"/>
      <c r="F204" s="178"/>
      <c r="G204" s="28"/>
      <c r="H204" s="28"/>
      <c r="I204" s="9"/>
      <c r="J204" s="28"/>
      <c r="K204" s="28"/>
    </row>
    <row r="205" spans="1:11" x14ac:dyDescent="0.35">
      <c r="A205" s="9"/>
      <c r="B205" s="28"/>
      <c r="C205" s="28"/>
      <c r="D205" s="28"/>
      <c r="E205" s="28"/>
      <c r="F205" s="178"/>
      <c r="G205" s="28"/>
      <c r="H205" s="28"/>
      <c r="I205" s="9"/>
      <c r="J205" s="28"/>
      <c r="K205" s="28"/>
    </row>
    <row r="206" spans="1:11" x14ac:dyDescent="0.35">
      <c r="A206" s="9"/>
      <c r="B206" s="28"/>
      <c r="C206" s="28"/>
      <c r="D206" s="28"/>
      <c r="E206" s="28"/>
      <c r="F206" s="178"/>
      <c r="G206" s="28"/>
      <c r="H206" s="28"/>
      <c r="I206" s="9"/>
      <c r="J206" s="28"/>
      <c r="K206" s="223">
        <v>54</v>
      </c>
    </row>
    <row r="207" spans="1:11" s="6" customFormat="1" ht="20.25" x14ac:dyDescent="0.3">
      <c r="A207" s="410" t="s">
        <v>103</v>
      </c>
      <c r="B207" s="410"/>
      <c r="C207" s="410"/>
      <c r="D207" s="410"/>
      <c r="E207" s="410"/>
      <c r="F207" s="410"/>
      <c r="G207" s="410"/>
      <c r="H207" s="410"/>
      <c r="I207" s="410"/>
      <c r="J207" s="410"/>
      <c r="K207" s="410"/>
    </row>
    <row r="208" spans="1:11" s="6" customFormat="1" ht="20.25" x14ac:dyDescent="0.3">
      <c r="A208" s="406" t="s">
        <v>104</v>
      </c>
      <c r="B208" s="406"/>
      <c r="C208" s="406"/>
      <c r="D208" s="406"/>
      <c r="E208" s="406"/>
      <c r="F208" s="406"/>
      <c r="G208" s="406"/>
      <c r="H208" s="406"/>
      <c r="I208" s="406"/>
      <c r="J208" s="406"/>
      <c r="K208" s="406"/>
    </row>
    <row r="209" spans="1:11" s="9" customFormat="1" ht="20.25" x14ac:dyDescent="0.3">
      <c r="A209" s="7" t="s">
        <v>1</v>
      </c>
      <c r="B209" s="7" t="s">
        <v>18</v>
      </c>
      <c r="C209" s="7" t="s">
        <v>3</v>
      </c>
      <c r="D209" s="7" t="s">
        <v>4</v>
      </c>
      <c r="E209" s="402" t="s">
        <v>5</v>
      </c>
      <c r="F209" s="403"/>
      <c r="G209" s="403"/>
      <c r="H209" s="404"/>
      <c r="I209" s="8" t="s">
        <v>20</v>
      </c>
      <c r="J209" s="7" t="s">
        <v>7</v>
      </c>
      <c r="K209" s="7" t="s">
        <v>8</v>
      </c>
    </row>
    <row r="210" spans="1:11" s="9" customFormat="1" ht="20.25" x14ac:dyDescent="0.3">
      <c r="A210" s="10"/>
      <c r="B210" s="10"/>
      <c r="C210" s="10"/>
      <c r="D210" s="10" t="s">
        <v>19</v>
      </c>
      <c r="E210" s="7">
        <v>2560</v>
      </c>
      <c r="F210" s="109"/>
      <c r="G210" s="7">
        <v>2561</v>
      </c>
      <c r="H210" s="7">
        <v>2562</v>
      </c>
      <c r="I210" s="10" t="s">
        <v>21</v>
      </c>
      <c r="J210" s="10"/>
      <c r="K210" s="70" t="s">
        <v>9</v>
      </c>
    </row>
    <row r="211" spans="1:11" s="14" customFormat="1" ht="20.25" x14ac:dyDescent="0.3">
      <c r="A211" s="5"/>
      <c r="B211" s="5"/>
      <c r="C211" s="5"/>
      <c r="D211" s="5"/>
      <c r="E211" s="5" t="s">
        <v>6</v>
      </c>
      <c r="F211" s="110"/>
      <c r="G211" s="5" t="s">
        <v>6</v>
      </c>
      <c r="H211" s="5" t="s">
        <v>6</v>
      </c>
      <c r="I211" s="5"/>
      <c r="J211" s="5"/>
      <c r="K211" s="5"/>
    </row>
    <row r="212" spans="1:11" x14ac:dyDescent="0.35">
      <c r="A212" s="7">
        <v>32</v>
      </c>
      <c r="B212" s="21" t="s">
        <v>1813</v>
      </c>
      <c r="C212" s="21" t="s">
        <v>407</v>
      </c>
      <c r="D212" s="21" t="s">
        <v>1816</v>
      </c>
      <c r="E212" s="342">
        <v>540000</v>
      </c>
      <c r="F212" s="203"/>
      <c r="G212" s="46">
        <v>0</v>
      </c>
      <c r="H212" s="46">
        <v>0</v>
      </c>
      <c r="I212" s="7" t="s">
        <v>552</v>
      </c>
      <c r="J212" s="21" t="s">
        <v>117</v>
      </c>
      <c r="K212" s="7" t="s">
        <v>32</v>
      </c>
    </row>
    <row r="213" spans="1:11" x14ac:dyDescent="0.35">
      <c r="A213" s="10"/>
      <c r="B213" s="25" t="s">
        <v>1814</v>
      </c>
      <c r="C213" s="25" t="s">
        <v>408</v>
      </c>
      <c r="D213" s="25" t="s">
        <v>1817</v>
      </c>
      <c r="E213" s="25" t="s">
        <v>34</v>
      </c>
      <c r="F213" s="115"/>
      <c r="G213" s="25"/>
      <c r="H213" s="25"/>
      <c r="I213" s="10" t="s">
        <v>1821</v>
      </c>
      <c r="J213" s="25" t="s">
        <v>118</v>
      </c>
      <c r="K213" s="10" t="s">
        <v>33</v>
      </c>
    </row>
    <row r="214" spans="1:11" x14ac:dyDescent="0.35">
      <c r="A214" s="10"/>
      <c r="B214" s="25" t="s">
        <v>1815</v>
      </c>
      <c r="C214" s="25"/>
      <c r="D214" s="25" t="s">
        <v>1818</v>
      </c>
      <c r="E214" s="25"/>
      <c r="F214" s="115"/>
      <c r="G214" s="25"/>
      <c r="H214" s="25"/>
      <c r="I214" s="10" t="s">
        <v>1822</v>
      </c>
      <c r="J214" s="25" t="s">
        <v>1823</v>
      </c>
      <c r="K214" s="25"/>
    </row>
    <row r="215" spans="1:11" x14ac:dyDescent="0.35">
      <c r="A215" s="10"/>
      <c r="B215" s="25"/>
      <c r="C215" s="25"/>
      <c r="D215" s="25" t="s">
        <v>589</v>
      </c>
      <c r="E215" s="25"/>
      <c r="F215" s="115"/>
      <c r="G215" s="25"/>
      <c r="H215" s="25"/>
      <c r="I215" s="10" t="s">
        <v>702</v>
      </c>
      <c r="J215" s="25"/>
      <c r="K215" s="25"/>
    </row>
    <row r="216" spans="1:11" x14ac:dyDescent="0.35">
      <c r="A216" s="10"/>
      <c r="B216" s="25"/>
      <c r="C216" s="25"/>
      <c r="D216" s="32" t="s">
        <v>1819</v>
      </c>
      <c r="E216" s="25"/>
      <c r="F216" s="115"/>
      <c r="G216" s="25"/>
      <c r="H216" s="25"/>
      <c r="I216" s="10" t="s">
        <v>425</v>
      </c>
      <c r="J216" s="25"/>
      <c r="K216" s="25"/>
    </row>
    <row r="217" spans="1:11" x14ac:dyDescent="0.35">
      <c r="A217" s="10"/>
      <c r="B217" s="25"/>
      <c r="C217" s="25"/>
      <c r="D217" s="25" t="s">
        <v>1818</v>
      </c>
      <c r="E217" s="25"/>
      <c r="F217" s="115"/>
      <c r="G217" s="25"/>
      <c r="H217" s="25"/>
      <c r="I217" s="10"/>
      <c r="J217" s="25"/>
      <c r="K217" s="25"/>
    </row>
    <row r="218" spans="1:11" x14ac:dyDescent="0.35">
      <c r="A218" s="5"/>
      <c r="B218" s="23"/>
      <c r="C218" s="23"/>
      <c r="D218" s="208" t="s">
        <v>1820</v>
      </c>
      <c r="E218" s="23"/>
      <c r="F218" s="114"/>
      <c r="G218" s="23"/>
      <c r="H218" s="23"/>
      <c r="I218" s="5"/>
      <c r="J218" s="23"/>
      <c r="K218" s="23"/>
    </row>
    <row r="219" spans="1:11" x14ac:dyDescent="0.35">
      <c r="A219" s="9"/>
      <c r="B219" s="28"/>
      <c r="C219" s="28"/>
      <c r="D219" s="221"/>
      <c r="E219" s="28"/>
      <c r="F219" s="178"/>
      <c r="G219" s="28"/>
      <c r="H219" s="28"/>
      <c r="I219" s="9"/>
      <c r="J219" s="28"/>
      <c r="K219" s="28"/>
    </row>
    <row r="220" spans="1:11" x14ac:dyDescent="0.35">
      <c r="A220" s="9"/>
      <c r="B220" s="28"/>
      <c r="C220" s="28"/>
      <c r="D220" s="221"/>
      <c r="E220" s="28"/>
      <c r="F220" s="178"/>
      <c r="G220" s="28"/>
      <c r="H220" s="28"/>
      <c r="I220" s="9"/>
      <c r="J220" s="28"/>
      <c r="K220" s="28"/>
    </row>
    <row r="221" spans="1:11" x14ac:dyDescent="0.35">
      <c r="A221" s="9"/>
      <c r="B221" s="28"/>
      <c r="C221" s="28"/>
      <c r="D221" s="221"/>
      <c r="E221" s="28"/>
      <c r="F221" s="178"/>
      <c r="G221" s="28"/>
      <c r="H221" s="28"/>
      <c r="I221" s="9"/>
      <c r="J221" s="28"/>
      <c r="K221" s="28"/>
    </row>
    <row r="222" spans="1:11" x14ac:dyDescent="0.35">
      <c r="A222" s="9"/>
      <c r="B222" s="28"/>
      <c r="C222" s="28"/>
      <c r="D222" s="221"/>
      <c r="E222" s="28"/>
      <c r="F222" s="178"/>
      <c r="G222" s="28"/>
      <c r="H222" s="28"/>
      <c r="I222" s="9"/>
      <c r="J222" s="28"/>
      <c r="K222" s="28"/>
    </row>
    <row r="223" spans="1:11" x14ac:dyDescent="0.35">
      <c r="A223" s="9"/>
      <c r="B223" s="28"/>
      <c r="C223" s="28"/>
      <c r="D223" s="221"/>
      <c r="E223" s="28"/>
      <c r="F223" s="178"/>
      <c r="G223" s="28"/>
      <c r="H223" s="28"/>
      <c r="I223" s="9"/>
      <c r="J223" s="28"/>
      <c r="K223" s="28"/>
    </row>
    <row r="224" spans="1:11" x14ac:dyDescent="0.35">
      <c r="A224" s="9"/>
      <c r="B224" s="28"/>
      <c r="C224" s="28"/>
      <c r="D224" s="221"/>
      <c r="E224" s="28"/>
      <c r="F224" s="178"/>
      <c r="G224" s="28"/>
      <c r="H224" s="28"/>
      <c r="I224" s="9"/>
      <c r="J224" s="28"/>
      <c r="K224" s="28"/>
    </row>
    <row r="225" spans="1:11" x14ac:dyDescent="0.35">
      <c r="A225" s="9"/>
      <c r="B225" s="28"/>
      <c r="C225" s="28"/>
      <c r="D225" s="221"/>
      <c r="E225" s="28"/>
      <c r="F225" s="178"/>
      <c r="G225" s="28"/>
      <c r="H225" s="28"/>
      <c r="I225" s="9"/>
      <c r="J225" s="28"/>
      <c r="K225" s="28"/>
    </row>
    <row r="226" spans="1:11" x14ac:dyDescent="0.35">
      <c r="A226" s="9"/>
      <c r="B226" s="28"/>
      <c r="C226" s="28"/>
      <c r="D226" s="221"/>
      <c r="E226" s="28"/>
      <c r="F226" s="178"/>
      <c r="G226" s="28"/>
      <c r="H226" s="28"/>
      <c r="I226" s="9"/>
      <c r="J226" s="28"/>
      <c r="K226" s="28"/>
    </row>
    <row r="227" spans="1:11" x14ac:dyDescent="0.35">
      <c r="A227" s="9"/>
      <c r="B227" s="28"/>
      <c r="C227" s="28"/>
      <c r="D227" s="221"/>
      <c r="E227" s="28"/>
      <c r="F227" s="178"/>
      <c r="G227" s="28"/>
      <c r="H227" s="28"/>
      <c r="I227" s="9"/>
      <c r="J227" s="28"/>
      <c r="K227" s="28"/>
    </row>
    <row r="228" spans="1:11" x14ac:dyDescent="0.35">
      <c r="A228" s="9"/>
      <c r="B228" s="28"/>
      <c r="C228" s="28"/>
      <c r="D228" s="221"/>
      <c r="E228" s="28"/>
      <c r="F228" s="178"/>
      <c r="G228" s="28"/>
      <c r="H228" s="28"/>
      <c r="I228" s="9"/>
      <c r="J228" s="28"/>
      <c r="K228" s="223">
        <v>55</v>
      </c>
    </row>
    <row r="229" spans="1:11" x14ac:dyDescent="0.35">
      <c r="A229" s="9"/>
      <c r="B229" s="28"/>
      <c r="C229" s="28"/>
      <c r="D229" s="221"/>
      <c r="E229" s="28"/>
      <c r="F229" s="178"/>
      <c r="G229" s="28"/>
      <c r="H229" s="28"/>
      <c r="I229" s="9"/>
      <c r="J229" s="28"/>
      <c r="K229" s="28"/>
    </row>
    <row r="230" spans="1:11" x14ac:dyDescent="0.35">
      <c r="A230" s="9"/>
      <c r="B230" s="28"/>
      <c r="C230" s="28"/>
      <c r="D230" s="28"/>
      <c r="E230" s="28"/>
      <c r="F230" s="178"/>
      <c r="G230" s="28"/>
      <c r="H230" s="28"/>
      <c r="I230" s="9"/>
      <c r="J230" s="28"/>
      <c r="K230" s="28"/>
    </row>
    <row r="231" spans="1:11" x14ac:dyDescent="0.35">
      <c r="A231" s="14"/>
      <c r="B231" s="6"/>
      <c r="C231" s="6"/>
      <c r="D231" s="6"/>
      <c r="E231" s="6">
        <v>18</v>
      </c>
      <c r="F231" s="6"/>
      <c r="G231" s="6">
        <v>9</v>
      </c>
      <c r="H231" s="6">
        <v>8</v>
      </c>
      <c r="I231" s="6"/>
      <c r="J231" s="6"/>
      <c r="K231" s="6"/>
    </row>
    <row r="232" spans="1:11" x14ac:dyDescent="0.35">
      <c r="A232" s="14"/>
      <c r="B232" s="6"/>
      <c r="C232" s="6"/>
      <c r="D232" s="6"/>
      <c r="E232" s="314">
        <f>+E31+E83+E100+E104+E123+E126+E129+E132+E135+E146+E150+E153+E157+E170+E177+E190+E198+E212</f>
        <v>2414200</v>
      </c>
      <c r="F232" s="6"/>
      <c r="G232" s="314">
        <f>+G11+G36+G40+G44+G88+G91+G107+G177</f>
        <v>1962500</v>
      </c>
      <c r="H232" s="314">
        <f>+H15+H21+H56+H59+H64+H78+H111+H177</f>
        <v>2052500</v>
      </c>
      <c r="I232" s="6"/>
      <c r="J232" s="6"/>
      <c r="K232" s="6"/>
    </row>
    <row r="233" spans="1:11" x14ac:dyDescent="0.35">
      <c r="A233" s="14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x14ac:dyDescent="0.35">
      <c r="A234" s="14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x14ac:dyDescent="0.35">
      <c r="A235" s="14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x14ac:dyDescent="0.35">
      <c r="A236" s="14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x14ac:dyDescent="0.35">
      <c r="A237" s="14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x14ac:dyDescent="0.35">
      <c r="A238" s="14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x14ac:dyDescent="0.35">
      <c r="A239" s="14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x14ac:dyDescent="0.35">
      <c r="A240" s="14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x14ac:dyDescent="0.35">
      <c r="A241" s="14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x14ac:dyDescent="0.35">
      <c r="A242" s="14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x14ac:dyDescent="0.35">
      <c r="A243" s="14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x14ac:dyDescent="0.35">
      <c r="A244" s="14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x14ac:dyDescent="0.35">
      <c r="A245" s="14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x14ac:dyDescent="0.35">
      <c r="A246" s="14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x14ac:dyDescent="0.35">
      <c r="A247" s="14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x14ac:dyDescent="0.35">
      <c r="A248" s="14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x14ac:dyDescent="0.35">
      <c r="A249" s="14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x14ac:dyDescent="0.35">
      <c r="A250" s="14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x14ac:dyDescent="0.35">
      <c r="A251" s="14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x14ac:dyDescent="0.35">
      <c r="A252" s="14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x14ac:dyDescent="0.35">
      <c r="A253" s="14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x14ac:dyDescent="0.35">
      <c r="A254" s="14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x14ac:dyDescent="0.35">
      <c r="A255" s="14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x14ac:dyDescent="0.35">
      <c r="A256" s="14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x14ac:dyDescent="0.35">
      <c r="A257" s="14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x14ac:dyDescent="0.35">
      <c r="A258" s="14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x14ac:dyDescent="0.35">
      <c r="A259" s="14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x14ac:dyDescent="0.35">
      <c r="A260" s="14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x14ac:dyDescent="0.35">
      <c r="A261" s="14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x14ac:dyDescent="0.35">
      <c r="A262" s="14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x14ac:dyDescent="0.35">
      <c r="A263" s="14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x14ac:dyDescent="0.35">
      <c r="A264" s="14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x14ac:dyDescent="0.35">
      <c r="A265" s="14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x14ac:dyDescent="0.35">
      <c r="A266" s="14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x14ac:dyDescent="0.35">
      <c r="A267" s="14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x14ac:dyDescent="0.35">
      <c r="A268" s="14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x14ac:dyDescent="0.35">
      <c r="A269" s="14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x14ac:dyDescent="0.35">
      <c r="A270" s="14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x14ac:dyDescent="0.35">
      <c r="A271" s="14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x14ac:dyDescent="0.35">
      <c r="A272" s="14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x14ac:dyDescent="0.35">
      <c r="A273" s="14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x14ac:dyDescent="0.35">
      <c r="A274" s="14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x14ac:dyDescent="0.35">
      <c r="A275" s="14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x14ac:dyDescent="0.35">
      <c r="A276" s="14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x14ac:dyDescent="0.35">
      <c r="A277" s="14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x14ac:dyDescent="0.35">
      <c r="A278" s="14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x14ac:dyDescent="0.35">
      <c r="A279" s="14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x14ac:dyDescent="0.35">
      <c r="A280" s="14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x14ac:dyDescent="0.35">
      <c r="A281" s="14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x14ac:dyDescent="0.35">
      <c r="A282" s="14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x14ac:dyDescent="0.35">
      <c r="A283" s="14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x14ac:dyDescent="0.35">
      <c r="A284" s="14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x14ac:dyDescent="0.35">
      <c r="A285" s="14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x14ac:dyDescent="0.35">
      <c r="A286" s="14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x14ac:dyDescent="0.35">
      <c r="A287" s="14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x14ac:dyDescent="0.35">
      <c r="A288" s="14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x14ac:dyDescent="0.35">
      <c r="A289" s="14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x14ac:dyDescent="0.35">
      <c r="A290" s="14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x14ac:dyDescent="0.35">
      <c r="A291" s="14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x14ac:dyDescent="0.35">
      <c r="A292" s="14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x14ac:dyDescent="0.35">
      <c r="A293" s="14"/>
      <c r="B293" s="6"/>
      <c r="C293" s="6"/>
      <c r="D293" s="6"/>
      <c r="E293" s="6"/>
      <c r="F293" s="6"/>
      <c r="G293" s="6"/>
      <c r="H293" s="6"/>
      <c r="I293" s="6"/>
      <c r="J293" s="6"/>
      <c r="K293" s="6"/>
    </row>
  </sheetData>
  <mergeCells count="35">
    <mergeCell ref="A207:K207"/>
    <mergeCell ref="A208:K208"/>
    <mergeCell ref="E209:H209"/>
    <mergeCell ref="A51:K51"/>
    <mergeCell ref="A52:K52"/>
    <mergeCell ref="E53:H53"/>
    <mergeCell ref="E97:H97"/>
    <mergeCell ref="A73:K73"/>
    <mergeCell ref="A74:K74"/>
    <mergeCell ref="E75:H75"/>
    <mergeCell ref="A95:K95"/>
    <mergeCell ref="A96:K96"/>
    <mergeCell ref="E143:H143"/>
    <mergeCell ref="A118:K118"/>
    <mergeCell ref="A119:K119"/>
    <mergeCell ref="E120:H120"/>
    <mergeCell ref="A26:K26"/>
    <mergeCell ref="A27:K27"/>
    <mergeCell ref="E28:H28"/>
    <mergeCell ref="E8:H8"/>
    <mergeCell ref="A1:K1"/>
    <mergeCell ref="A2:K2"/>
    <mergeCell ref="A3:K3"/>
    <mergeCell ref="A6:K6"/>
    <mergeCell ref="A7:K7"/>
    <mergeCell ref="A4:K4"/>
    <mergeCell ref="A5:K5"/>
    <mergeCell ref="A141:K141"/>
    <mergeCell ref="A142:K142"/>
    <mergeCell ref="A185:K185"/>
    <mergeCell ref="A186:K186"/>
    <mergeCell ref="E187:H187"/>
    <mergeCell ref="A163:K163"/>
    <mergeCell ref="A164:K164"/>
    <mergeCell ref="E165:H165"/>
  </mergeCells>
  <pageMargins left="0.23622047244094491" right="0.19685039370078741" top="0.74803149606299213" bottom="0.19685039370078741" header="0.31496062992125984" footer="0.15748031496062992"/>
  <pageSetup paperSize="9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1"/>
  <sheetViews>
    <sheetView topLeftCell="A36" workbookViewId="0">
      <selection activeCell="A25" sqref="A25:K46"/>
    </sheetView>
  </sheetViews>
  <sheetFormatPr defaultRowHeight="21" x14ac:dyDescent="0.35"/>
  <cols>
    <col min="1" max="1" width="3.75" style="2" customWidth="1"/>
    <col min="2" max="2" width="27.625" style="1" customWidth="1"/>
    <col min="3" max="3" width="19.625" style="1" customWidth="1"/>
    <col min="4" max="4" width="15.75" style="1" bestFit="1" customWidth="1"/>
    <col min="5" max="5" width="9.375" style="1" customWidth="1"/>
    <col min="6" max="6" width="2" style="1" customWidth="1"/>
    <col min="7" max="8" width="9.75" style="1" customWidth="1"/>
    <col min="9" max="9" width="8.25" style="1" bestFit="1" customWidth="1"/>
    <col min="10" max="10" width="17.375" style="1" customWidth="1"/>
    <col min="11" max="11" width="8.25" style="1" customWidth="1"/>
    <col min="12" max="16384" width="9" style="1"/>
  </cols>
  <sheetData>
    <row r="1" spans="1:11" s="6" customFormat="1" ht="22.5" x14ac:dyDescent="0.3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s="6" customFormat="1" ht="22.5" x14ac:dyDescent="0.35">
      <c r="A2" s="408" t="s">
        <v>177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6" customFormat="1" ht="22.5" x14ac:dyDescent="0.35">
      <c r="A3" s="408" t="s">
        <v>24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6" customFormat="1" ht="20.25" x14ac:dyDescent="0.3">
      <c r="A4" s="409" t="s">
        <v>36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6" customFormat="1" ht="20.25" x14ac:dyDescent="0.3">
      <c r="A5" s="411" t="s">
        <v>102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s="6" customFormat="1" ht="20.25" x14ac:dyDescent="0.3">
      <c r="A6" s="410" t="s">
        <v>103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s="6" customFormat="1" ht="20.25" x14ac:dyDescent="0.3">
      <c r="A7" s="415" t="s">
        <v>127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s="9" customFormat="1" ht="20.25" x14ac:dyDescent="0.3">
      <c r="A8" s="7" t="s">
        <v>1</v>
      </c>
      <c r="B8" s="7" t="s">
        <v>18</v>
      </c>
      <c r="C8" s="7" t="s">
        <v>3</v>
      </c>
      <c r="D8" s="7" t="s">
        <v>4</v>
      </c>
      <c r="E8" s="402" t="s">
        <v>5</v>
      </c>
      <c r="F8" s="403"/>
      <c r="G8" s="403"/>
      <c r="H8" s="404"/>
      <c r="I8" s="8" t="s">
        <v>20</v>
      </c>
      <c r="J8" s="7" t="s">
        <v>7</v>
      </c>
      <c r="K8" s="7" t="s">
        <v>8</v>
      </c>
    </row>
    <row r="9" spans="1:11" s="9" customFormat="1" ht="20.25" x14ac:dyDescent="0.3">
      <c r="A9" s="10"/>
      <c r="B9" s="10"/>
      <c r="C9" s="10"/>
      <c r="D9" s="10" t="s">
        <v>19</v>
      </c>
      <c r="E9" s="7">
        <v>2560</v>
      </c>
      <c r="F9" s="109"/>
      <c r="G9" s="7">
        <v>2561</v>
      </c>
      <c r="H9" s="7">
        <v>2562</v>
      </c>
      <c r="I9" s="10" t="s">
        <v>21</v>
      </c>
      <c r="J9" s="10"/>
      <c r="K9" s="89" t="s">
        <v>9</v>
      </c>
    </row>
    <row r="10" spans="1:11" s="14" customFormat="1" ht="20.25" x14ac:dyDescent="0.3">
      <c r="A10" s="5"/>
      <c r="B10" s="5"/>
      <c r="C10" s="5"/>
      <c r="D10" s="5"/>
      <c r="E10" s="5" t="s">
        <v>6</v>
      </c>
      <c r="F10" s="110"/>
      <c r="G10" s="5" t="s">
        <v>6</v>
      </c>
      <c r="H10" s="5" t="s">
        <v>6</v>
      </c>
      <c r="I10" s="5"/>
      <c r="J10" s="5"/>
      <c r="K10" s="5"/>
    </row>
    <row r="11" spans="1:11" s="6" customFormat="1" ht="20.25" x14ac:dyDescent="0.3">
      <c r="A11" s="7">
        <v>1</v>
      </c>
      <c r="B11" s="21" t="s">
        <v>1107</v>
      </c>
      <c r="C11" s="21" t="s">
        <v>1109</v>
      </c>
      <c r="D11" s="19" t="s">
        <v>1112</v>
      </c>
      <c r="E11" s="88">
        <v>30000</v>
      </c>
      <c r="F11" s="117"/>
      <c r="G11" s="195">
        <v>0</v>
      </c>
      <c r="H11" s="195">
        <v>0</v>
      </c>
      <c r="I11" s="215" t="s">
        <v>340</v>
      </c>
      <c r="J11" s="19" t="s">
        <v>1119</v>
      </c>
      <c r="K11" s="7" t="s">
        <v>32</v>
      </c>
    </row>
    <row r="12" spans="1:11" s="6" customFormat="1" ht="20.25" x14ac:dyDescent="0.3">
      <c r="A12" s="10"/>
      <c r="B12" s="25" t="s">
        <v>1108</v>
      </c>
      <c r="C12" s="32" t="s">
        <v>1110</v>
      </c>
      <c r="D12" s="16" t="s">
        <v>1113</v>
      </c>
      <c r="E12" s="10" t="s">
        <v>34</v>
      </c>
      <c r="F12" s="113"/>
      <c r="G12" s="48"/>
      <c r="H12" s="48"/>
      <c r="I12" s="216" t="s">
        <v>1117</v>
      </c>
      <c r="J12" s="16" t="s">
        <v>1121</v>
      </c>
      <c r="K12" s="10" t="s">
        <v>33</v>
      </c>
    </row>
    <row r="13" spans="1:11" s="6" customFormat="1" ht="20.25" x14ac:dyDescent="0.3">
      <c r="A13" s="10"/>
      <c r="B13" s="25"/>
      <c r="C13" s="25" t="s">
        <v>1111</v>
      </c>
      <c r="D13" s="16" t="s">
        <v>1114</v>
      </c>
      <c r="E13" s="48"/>
      <c r="F13" s="113"/>
      <c r="G13" s="48"/>
      <c r="H13" s="48"/>
      <c r="I13" s="216" t="s">
        <v>1118</v>
      </c>
      <c r="J13" s="17" t="s">
        <v>1120</v>
      </c>
      <c r="K13" s="25"/>
    </row>
    <row r="14" spans="1:11" s="6" customFormat="1" ht="20.25" x14ac:dyDescent="0.3">
      <c r="A14" s="10"/>
      <c r="B14" s="25"/>
      <c r="C14" s="25"/>
      <c r="D14" s="16" t="s">
        <v>1115</v>
      </c>
      <c r="E14" s="10"/>
      <c r="F14" s="111"/>
      <c r="G14" s="10"/>
      <c r="H14" s="10"/>
      <c r="I14" s="71"/>
      <c r="J14" s="16"/>
      <c r="K14" s="25"/>
    </row>
    <row r="15" spans="1:11" s="6" customFormat="1" ht="20.25" x14ac:dyDescent="0.3">
      <c r="A15" s="5"/>
      <c r="B15" s="23"/>
      <c r="C15" s="23"/>
      <c r="D15" s="302" t="s">
        <v>1116</v>
      </c>
      <c r="E15" s="5"/>
      <c r="F15" s="110"/>
      <c r="G15" s="5"/>
      <c r="H15" s="5"/>
      <c r="I15" s="303"/>
      <c r="J15" s="20"/>
      <c r="K15" s="23"/>
    </row>
    <row r="16" spans="1:11" s="6" customFormat="1" ht="20.25" x14ac:dyDescent="0.3">
      <c r="A16" s="7">
        <v>2</v>
      </c>
      <c r="B16" s="21" t="s">
        <v>1122</v>
      </c>
      <c r="C16" s="21" t="s">
        <v>1124</v>
      </c>
      <c r="D16" s="22" t="s">
        <v>1129</v>
      </c>
      <c r="E16" s="42">
        <v>81600</v>
      </c>
      <c r="F16" s="109"/>
      <c r="G16" s="39">
        <v>0</v>
      </c>
      <c r="H16" s="39">
        <v>0</v>
      </c>
      <c r="I16" s="19" t="s">
        <v>1136</v>
      </c>
      <c r="J16" s="19" t="s">
        <v>1140</v>
      </c>
      <c r="K16" s="7" t="s">
        <v>32</v>
      </c>
    </row>
    <row r="17" spans="1:11" x14ac:dyDescent="0.35">
      <c r="A17" s="10"/>
      <c r="B17" s="25" t="s">
        <v>1123</v>
      </c>
      <c r="C17" s="25" t="s">
        <v>1125</v>
      </c>
      <c r="D17" s="25" t="s">
        <v>1130</v>
      </c>
      <c r="E17" s="10" t="s">
        <v>34</v>
      </c>
      <c r="F17" s="115"/>
      <c r="G17" s="25"/>
      <c r="H17" s="25"/>
      <c r="I17" s="25" t="s">
        <v>54</v>
      </c>
      <c r="J17" s="25" t="s">
        <v>1141</v>
      </c>
      <c r="K17" s="10" t="s">
        <v>33</v>
      </c>
    </row>
    <row r="18" spans="1:11" x14ac:dyDescent="0.35">
      <c r="A18" s="10"/>
      <c r="B18" s="25"/>
      <c r="C18" s="32" t="s">
        <v>1126</v>
      </c>
      <c r="D18" s="25" t="s">
        <v>1131</v>
      </c>
      <c r="E18" s="25"/>
      <c r="F18" s="115"/>
      <c r="G18" s="25"/>
      <c r="H18" s="25"/>
      <c r="I18" s="25" t="s">
        <v>1137</v>
      </c>
      <c r="J18" s="25" t="s">
        <v>1142</v>
      </c>
      <c r="K18" s="25"/>
    </row>
    <row r="19" spans="1:11" x14ac:dyDescent="0.35">
      <c r="A19" s="10"/>
      <c r="B19" s="25"/>
      <c r="C19" s="25" t="s">
        <v>1127</v>
      </c>
      <c r="D19" s="25" t="s">
        <v>1132</v>
      </c>
      <c r="E19" s="25"/>
      <c r="F19" s="115"/>
      <c r="G19" s="25"/>
      <c r="H19" s="25"/>
      <c r="I19" s="25" t="s">
        <v>1138</v>
      </c>
      <c r="J19" s="25"/>
      <c r="K19" s="25"/>
    </row>
    <row r="20" spans="1:11" x14ac:dyDescent="0.35">
      <c r="A20" s="10"/>
      <c r="B20" s="25"/>
      <c r="C20" s="25" t="s">
        <v>1128</v>
      </c>
      <c r="D20" s="25" t="s">
        <v>1133</v>
      </c>
      <c r="E20" s="25"/>
      <c r="F20" s="115"/>
      <c r="G20" s="25"/>
      <c r="H20" s="25"/>
      <c r="I20" s="25" t="s">
        <v>1139</v>
      </c>
      <c r="J20" s="25"/>
      <c r="K20" s="25"/>
    </row>
    <row r="21" spans="1:11" x14ac:dyDescent="0.35">
      <c r="A21" s="10"/>
      <c r="B21" s="25"/>
      <c r="C21" s="25"/>
      <c r="D21" s="25" t="s">
        <v>1134</v>
      </c>
      <c r="E21" s="25"/>
      <c r="F21" s="115"/>
      <c r="G21" s="25"/>
      <c r="H21" s="25"/>
      <c r="I21" s="25"/>
      <c r="J21" s="25"/>
      <c r="K21" s="25"/>
    </row>
    <row r="22" spans="1:11" x14ac:dyDescent="0.35">
      <c r="A22" s="5"/>
      <c r="B22" s="23"/>
      <c r="C22" s="23"/>
      <c r="D22" s="23" t="s">
        <v>1135</v>
      </c>
      <c r="E22" s="23"/>
      <c r="F22" s="114"/>
      <c r="G22" s="23"/>
      <c r="H22" s="23"/>
      <c r="I22" s="23"/>
      <c r="J22" s="23"/>
      <c r="K22" s="23"/>
    </row>
    <row r="23" spans="1:11" x14ac:dyDescent="0.35">
      <c r="A23" s="14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35">
      <c r="A24" s="14"/>
      <c r="B24" s="6"/>
      <c r="C24" s="6"/>
      <c r="D24" s="6"/>
      <c r="E24" s="6"/>
      <c r="F24" s="6"/>
      <c r="G24" s="6"/>
      <c r="H24" s="6"/>
      <c r="I24" s="6"/>
      <c r="J24" s="6"/>
      <c r="K24" s="341">
        <v>56</v>
      </c>
    </row>
    <row r="25" spans="1:11" s="6" customFormat="1" ht="20.25" x14ac:dyDescent="0.3">
      <c r="A25" s="410" t="s">
        <v>103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</row>
    <row r="26" spans="1:11" s="6" customFormat="1" ht="20.25" x14ac:dyDescent="0.3">
      <c r="A26" s="415" t="s">
        <v>127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</row>
    <row r="27" spans="1:11" s="9" customFormat="1" ht="20.25" x14ac:dyDescent="0.3">
      <c r="A27" s="7" t="s">
        <v>1</v>
      </c>
      <c r="B27" s="7" t="s">
        <v>18</v>
      </c>
      <c r="C27" s="7" t="s">
        <v>3</v>
      </c>
      <c r="D27" s="7" t="s">
        <v>4</v>
      </c>
      <c r="E27" s="402" t="s">
        <v>5</v>
      </c>
      <c r="F27" s="403"/>
      <c r="G27" s="403"/>
      <c r="H27" s="404"/>
      <c r="I27" s="8" t="s">
        <v>20</v>
      </c>
      <c r="J27" s="7" t="s">
        <v>7</v>
      </c>
      <c r="K27" s="7" t="s">
        <v>8</v>
      </c>
    </row>
    <row r="28" spans="1:11" s="9" customFormat="1" ht="20.25" x14ac:dyDescent="0.3">
      <c r="A28" s="10"/>
      <c r="B28" s="10"/>
      <c r="C28" s="10"/>
      <c r="D28" s="10" t="s">
        <v>19</v>
      </c>
      <c r="E28" s="7">
        <v>2560</v>
      </c>
      <c r="F28" s="109"/>
      <c r="G28" s="7">
        <v>2561</v>
      </c>
      <c r="H28" s="7">
        <v>2562</v>
      </c>
      <c r="I28" s="10" t="s">
        <v>21</v>
      </c>
      <c r="J28" s="10"/>
      <c r="K28" s="89" t="s">
        <v>9</v>
      </c>
    </row>
    <row r="29" spans="1:11" s="14" customFormat="1" ht="20.25" x14ac:dyDescent="0.3">
      <c r="A29" s="5"/>
      <c r="B29" s="5"/>
      <c r="C29" s="5"/>
      <c r="D29" s="5"/>
      <c r="E29" s="5" t="s">
        <v>6</v>
      </c>
      <c r="F29" s="110"/>
      <c r="G29" s="5" t="s">
        <v>6</v>
      </c>
      <c r="H29" s="5" t="s">
        <v>6</v>
      </c>
      <c r="I29" s="5"/>
      <c r="J29" s="5"/>
      <c r="K29" s="5"/>
    </row>
    <row r="30" spans="1:11" x14ac:dyDescent="0.35">
      <c r="A30" s="7">
        <v>3</v>
      </c>
      <c r="B30" s="21" t="s">
        <v>1148</v>
      </c>
      <c r="C30" s="21" t="s">
        <v>1149</v>
      </c>
      <c r="D30" s="21" t="s">
        <v>1146</v>
      </c>
      <c r="E30" s="44">
        <v>4900</v>
      </c>
      <c r="F30" s="203"/>
      <c r="G30" s="46">
        <v>0</v>
      </c>
      <c r="H30" s="46">
        <v>0</v>
      </c>
      <c r="I30" s="21" t="s">
        <v>340</v>
      </c>
      <c r="J30" s="21" t="s">
        <v>1150</v>
      </c>
      <c r="K30" s="7" t="s">
        <v>32</v>
      </c>
    </row>
    <row r="31" spans="1:11" x14ac:dyDescent="0.35">
      <c r="A31" s="10"/>
      <c r="B31" s="25"/>
      <c r="C31" s="25"/>
      <c r="D31" s="32" t="s">
        <v>1147</v>
      </c>
      <c r="E31" s="10" t="s">
        <v>34</v>
      </c>
      <c r="F31" s="115"/>
      <c r="G31" s="25"/>
      <c r="H31" s="25"/>
      <c r="I31" s="25" t="s">
        <v>1011</v>
      </c>
      <c r="J31" s="25" t="s">
        <v>1151</v>
      </c>
      <c r="K31" s="10" t="s">
        <v>33</v>
      </c>
    </row>
    <row r="32" spans="1:11" x14ac:dyDescent="0.35">
      <c r="A32" s="5"/>
      <c r="B32" s="23"/>
      <c r="C32" s="23"/>
      <c r="D32" s="23"/>
      <c r="E32" s="23"/>
      <c r="F32" s="114"/>
      <c r="G32" s="23"/>
      <c r="H32" s="23"/>
      <c r="I32" s="23" t="s">
        <v>1097</v>
      </c>
      <c r="J32" s="23" t="s">
        <v>1152</v>
      </c>
      <c r="K32" s="23"/>
    </row>
    <row r="33" spans="1:11" x14ac:dyDescent="0.35">
      <c r="A33" s="7">
        <v>4</v>
      </c>
      <c r="B33" s="21" t="s">
        <v>1196</v>
      </c>
      <c r="C33" s="21" t="s">
        <v>1198</v>
      </c>
      <c r="D33" s="21" t="s">
        <v>1203</v>
      </c>
      <c r="E33" s="44">
        <v>50000</v>
      </c>
      <c r="F33" s="203"/>
      <c r="G33" s="44">
        <v>50000</v>
      </c>
      <c r="H33" s="44">
        <v>50000</v>
      </c>
      <c r="I33" s="7" t="s">
        <v>1207</v>
      </c>
      <c r="J33" s="21" t="s">
        <v>1210</v>
      </c>
      <c r="K33" s="7" t="s">
        <v>32</v>
      </c>
    </row>
    <row r="34" spans="1:11" x14ac:dyDescent="0.35">
      <c r="A34" s="10"/>
      <c r="B34" s="25" t="s">
        <v>1197</v>
      </c>
      <c r="C34" s="25" t="s">
        <v>1199</v>
      </c>
      <c r="D34" s="25" t="s">
        <v>1204</v>
      </c>
      <c r="E34" s="10" t="s">
        <v>34</v>
      </c>
      <c r="F34" s="115"/>
      <c r="G34" s="10" t="s">
        <v>34</v>
      </c>
      <c r="H34" s="10" t="s">
        <v>34</v>
      </c>
      <c r="I34" s="10" t="s">
        <v>1208</v>
      </c>
      <c r="J34" s="25" t="s">
        <v>1211</v>
      </c>
      <c r="K34" s="10" t="s">
        <v>33</v>
      </c>
    </row>
    <row r="35" spans="1:11" x14ac:dyDescent="0.35">
      <c r="A35" s="10"/>
      <c r="B35" s="25"/>
      <c r="C35" s="25" t="s">
        <v>1200</v>
      </c>
      <c r="D35" s="25" t="s">
        <v>1205</v>
      </c>
      <c r="E35" s="25"/>
      <c r="F35" s="115"/>
      <c r="G35" s="25"/>
      <c r="H35" s="25"/>
      <c r="I35" s="10" t="s">
        <v>1209</v>
      </c>
      <c r="J35" s="25" t="s">
        <v>1212</v>
      </c>
      <c r="K35" s="25"/>
    </row>
    <row r="36" spans="1:11" x14ac:dyDescent="0.35">
      <c r="A36" s="10"/>
      <c r="B36" s="25"/>
      <c r="C36" s="25" t="s">
        <v>1201</v>
      </c>
      <c r="D36" s="32" t="s">
        <v>1206</v>
      </c>
      <c r="E36" s="25"/>
      <c r="F36" s="115"/>
      <c r="G36" s="25"/>
      <c r="H36" s="25"/>
      <c r="I36" s="10" t="s">
        <v>1197</v>
      </c>
      <c r="J36" s="25" t="s">
        <v>1213</v>
      </c>
      <c r="K36" s="25"/>
    </row>
    <row r="37" spans="1:11" x14ac:dyDescent="0.35">
      <c r="A37" s="10"/>
      <c r="B37" s="25"/>
      <c r="C37" s="25" t="s">
        <v>1202</v>
      </c>
      <c r="D37" s="25"/>
      <c r="E37" s="25"/>
      <c r="F37" s="115"/>
      <c r="G37" s="25"/>
      <c r="H37" s="25"/>
      <c r="I37" s="25"/>
      <c r="J37" s="25" t="s">
        <v>1214</v>
      </c>
      <c r="K37" s="25"/>
    </row>
    <row r="38" spans="1:11" x14ac:dyDescent="0.35">
      <c r="A38" s="10"/>
      <c r="B38" s="25"/>
      <c r="C38" s="25" t="s">
        <v>1194</v>
      </c>
      <c r="D38" s="25"/>
      <c r="E38" s="25"/>
      <c r="F38" s="115"/>
      <c r="G38" s="25"/>
      <c r="H38" s="25"/>
      <c r="I38" s="25"/>
      <c r="J38" s="25"/>
      <c r="K38" s="25"/>
    </row>
    <row r="39" spans="1:11" x14ac:dyDescent="0.35">
      <c r="A39" s="5"/>
      <c r="B39" s="23"/>
      <c r="C39" s="23" t="s">
        <v>1195</v>
      </c>
      <c r="D39" s="23"/>
      <c r="E39" s="23"/>
      <c r="F39" s="114"/>
      <c r="G39" s="23"/>
      <c r="H39" s="23"/>
      <c r="I39" s="23"/>
      <c r="J39" s="23"/>
      <c r="K39" s="23"/>
    </row>
    <row r="40" spans="1:11" x14ac:dyDescent="0.35">
      <c r="A40" s="7">
        <v>5</v>
      </c>
      <c r="B40" s="21" t="s">
        <v>1215</v>
      </c>
      <c r="C40" s="21" t="s">
        <v>1216</v>
      </c>
      <c r="D40" s="21" t="s">
        <v>1219</v>
      </c>
      <c r="E40" s="96">
        <v>100000</v>
      </c>
      <c r="F40" s="112"/>
      <c r="G40" s="44">
        <v>100000</v>
      </c>
      <c r="H40" s="44">
        <v>100000</v>
      </c>
      <c r="I40" s="7" t="s">
        <v>128</v>
      </c>
      <c r="J40" s="21" t="s">
        <v>1228</v>
      </c>
      <c r="K40" s="7" t="s">
        <v>32</v>
      </c>
    </row>
    <row r="41" spans="1:11" x14ac:dyDescent="0.35">
      <c r="A41" s="10"/>
      <c r="B41" s="25" t="s">
        <v>1181</v>
      </c>
      <c r="C41" s="25" t="s">
        <v>1217</v>
      </c>
      <c r="D41" s="25" t="s">
        <v>1220</v>
      </c>
      <c r="E41" s="10" t="s">
        <v>34</v>
      </c>
      <c r="F41" s="115"/>
      <c r="G41" s="10" t="s">
        <v>34</v>
      </c>
      <c r="H41" s="10" t="s">
        <v>34</v>
      </c>
      <c r="I41" s="10" t="s">
        <v>1225</v>
      </c>
      <c r="J41" s="25" t="s">
        <v>1229</v>
      </c>
      <c r="K41" s="10" t="s">
        <v>33</v>
      </c>
    </row>
    <row r="42" spans="1:11" x14ac:dyDescent="0.35">
      <c r="A42" s="10"/>
      <c r="B42" s="25"/>
      <c r="C42" s="25" t="s">
        <v>1218</v>
      </c>
      <c r="D42" s="25" t="s">
        <v>1221</v>
      </c>
      <c r="E42" s="25"/>
      <c r="F42" s="115"/>
      <c r="G42" s="25"/>
      <c r="H42" s="25"/>
      <c r="I42" s="10" t="s">
        <v>1226</v>
      </c>
      <c r="J42" s="25" t="s">
        <v>1230</v>
      </c>
      <c r="K42" s="25"/>
    </row>
    <row r="43" spans="1:11" x14ac:dyDescent="0.35">
      <c r="A43" s="10"/>
      <c r="B43" s="25"/>
      <c r="C43" s="25" t="s">
        <v>931</v>
      </c>
      <c r="D43" s="25" t="s">
        <v>1222</v>
      </c>
      <c r="E43" s="25"/>
      <c r="F43" s="115"/>
      <c r="G43" s="25"/>
      <c r="H43" s="25"/>
      <c r="I43" s="216" t="s">
        <v>1227</v>
      </c>
      <c r="J43" s="25" t="s">
        <v>1231</v>
      </c>
      <c r="K43" s="25"/>
    </row>
    <row r="44" spans="1:11" x14ac:dyDescent="0.35">
      <c r="A44" s="10"/>
      <c r="B44" s="25"/>
      <c r="C44" s="25"/>
      <c r="D44" s="25" t="s">
        <v>1223</v>
      </c>
      <c r="E44" s="25"/>
      <c r="F44" s="115"/>
      <c r="G44" s="25"/>
      <c r="H44" s="25"/>
      <c r="I44" s="25"/>
      <c r="J44" s="25" t="s">
        <v>1232</v>
      </c>
      <c r="K44" s="25"/>
    </row>
    <row r="45" spans="1:11" x14ac:dyDescent="0.35">
      <c r="A45" s="5"/>
      <c r="B45" s="23"/>
      <c r="C45" s="23"/>
      <c r="D45" s="23" t="s">
        <v>1224</v>
      </c>
      <c r="E45" s="23"/>
      <c r="F45" s="114"/>
      <c r="G45" s="23"/>
      <c r="H45" s="23"/>
      <c r="I45" s="23"/>
      <c r="J45" s="23"/>
      <c r="K45" s="23"/>
    </row>
    <row r="46" spans="1:11" x14ac:dyDescent="0.35">
      <c r="A46" s="14"/>
      <c r="B46" s="6"/>
      <c r="C46" s="6"/>
      <c r="D46" s="6"/>
      <c r="E46" s="6"/>
      <c r="F46" s="6"/>
      <c r="G46" s="6"/>
      <c r="H46" s="6"/>
      <c r="I46" s="6"/>
      <c r="J46" s="6"/>
      <c r="K46" s="341">
        <v>57</v>
      </c>
    </row>
    <row r="47" spans="1:11" s="6" customFormat="1" ht="20.25" x14ac:dyDescent="0.3">
      <c r="A47" s="410" t="s">
        <v>103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</row>
    <row r="48" spans="1:11" s="6" customFormat="1" ht="20.25" x14ac:dyDescent="0.3">
      <c r="A48" s="415" t="s">
        <v>127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</row>
    <row r="49" spans="1:11" s="9" customFormat="1" ht="20.25" x14ac:dyDescent="0.3">
      <c r="A49" s="7" t="s">
        <v>1</v>
      </c>
      <c r="B49" s="7" t="s">
        <v>18</v>
      </c>
      <c r="C49" s="7" t="s">
        <v>3</v>
      </c>
      <c r="D49" s="7" t="s">
        <v>4</v>
      </c>
      <c r="E49" s="402" t="s">
        <v>5</v>
      </c>
      <c r="F49" s="403"/>
      <c r="G49" s="403"/>
      <c r="H49" s="404"/>
      <c r="I49" s="8" t="s">
        <v>20</v>
      </c>
      <c r="J49" s="7" t="s">
        <v>7</v>
      </c>
      <c r="K49" s="7" t="s">
        <v>8</v>
      </c>
    </row>
    <row r="50" spans="1:11" s="9" customFormat="1" ht="20.25" x14ac:dyDescent="0.3">
      <c r="A50" s="10"/>
      <c r="B50" s="10"/>
      <c r="C50" s="10"/>
      <c r="D50" s="10" t="s">
        <v>19</v>
      </c>
      <c r="E50" s="7">
        <v>2560</v>
      </c>
      <c r="F50" s="109"/>
      <c r="G50" s="7">
        <v>2561</v>
      </c>
      <c r="H50" s="7">
        <v>2562</v>
      </c>
      <c r="I50" s="10" t="s">
        <v>21</v>
      </c>
      <c r="J50" s="10"/>
      <c r="K50" s="89" t="s">
        <v>9</v>
      </c>
    </row>
    <row r="51" spans="1:11" s="14" customFormat="1" ht="20.25" x14ac:dyDescent="0.3">
      <c r="A51" s="5"/>
      <c r="B51" s="5"/>
      <c r="C51" s="5"/>
      <c r="D51" s="5"/>
      <c r="E51" s="5" t="s">
        <v>6</v>
      </c>
      <c r="F51" s="110"/>
      <c r="G51" s="5" t="s">
        <v>6</v>
      </c>
      <c r="H51" s="5" t="s">
        <v>6</v>
      </c>
      <c r="I51" s="5"/>
      <c r="J51" s="5"/>
      <c r="K51" s="5"/>
    </row>
    <row r="52" spans="1:11" x14ac:dyDescent="0.35">
      <c r="A52" s="7">
        <v>6</v>
      </c>
      <c r="B52" s="21" t="s">
        <v>1233</v>
      </c>
      <c r="C52" s="21" t="s">
        <v>1234</v>
      </c>
      <c r="D52" s="21" t="s">
        <v>1237</v>
      </c>
      <c r="E52" s="44">
        <v>50000</v>
      </c>
      <c r="F52" s="112"/>
      <c r="G52" s="44">
        <v>50000</v>
      </c>
      <c r="H52" s="44">
        <v>50000</v>
      </c>
      <c r="I52" s="7" t="s">
        <v>1207</v>
      </c>
      <c r="J52" s="21" t="s">
        <v>1244</v>
      </c>
      <c r="K52" s="7" t="s">
        <v>32</v>
      </c>
    </row>
    <row r="53" spans="1:11" x14ac:dyDescent="0.35">
      <c r="A53" s="10"/>
      <c r="B53" s="25"/>
      <c r="C53" s="25" t="s">
        <v>1235</v>
      </c>
      <c r="D53" s="25" t="s">
        <v>1238</v>
      </c>
      <c r="E53" s="10" t="s">
        <v>34</v>
      </c>
      <c r="F53" s="115"/>
      <c r="G53" s="10" t="s">
        <v>34</v>
      </c>
      <c r="H53" s="10" t="s">
        <v>34</v>
      </c>
      <c r="I53" s="89" t="s">
        <v>1243</v>
      </c>
      <c r="J53" s="25" t="s">
        <v>1245</v>
      </c>
      <c r="K53" s="10" t="s">
        <v>33</v>
      </c>
    </row>
    <row r="54" spans="1:11" x14ac:dyDescent="0.35">
      <c r="A54" s="10"/>
      <c r="B54" s="25"/>
      <c r="C54" s="25" t="s">
        <v>1236</v>
      </c>
      <c r="D54" s="25" t="s">
        <v>1239</v>
      </c>
      <c r="E54" s="25"/>
      <c r="F54" s="115"/>
      <c r="G54" s="25"/>
      <c r="H54" s="25"/>
      <c r="I54" s="25"/>
      <c r="J54" s="25"/>
      <c r="K54" s="25"/>
    </row>
    <row r="55" spans="1:11" x14ac:dyDescent="0.35">
      <c r="A55" s="10"/>
      <c r="B55" s="25"/>
      <c r="C55" s="25"/>
      <c r="D55" s="25" t="s">
        <v>1240</v>
      </c>
      <c r="E55" s="25"/>
      <c r="F55" s="115"/>
      <c r="G55" s="25"/>
      <c r="H55" s="25"/>
      <c r="I55" s="25"/>
      <c r="J55" s="25"/>
      <c r="K55" s="25"/>
    </row>
    <row r="56" spans="1:11" x14ac:dyDescent="0.35">
      <c r="A56" s="10"/>
      <c r="B56" s="25"/>
      <c r="C56" s="25"/>
      <c r="D56" s="25" t="s">
        <v>1241</v>
      </c>
      <c r="E56" s="25"/>
      <c r="F56" s="115"/>
      <c r="G56" s="25"/>
      <c r="H56" s="25"/>
      <c r="I56" s="25"/>
      <c r="J56" s="25"/>
      <c r="K56" s="25"/>
    </row>
    <row r="57" spans="1:11" x14ac:dyDescent="0.35">
      <c r="A57" s="5"/>
      <c r="B57" s="23"/>
      <c r="C57" s="23"/>
      <c r="D57" s="23" t="s">
        <v>1242</v>
      </c>
      <c r="E57" s="23"/>
      <c r="F57" s="114"/>
      <c r="G57" s="23"/>
      <c r="H57" s="23"/>
      <c r="I57" s="23"/>
      <c r="J57" s="23"/>
      <c r="K57" s="23"/>
    </row>
    <row r="58" spans="1:11" x14ac:dyDescent="0.35">
      <c r="A58" s="7">
        <v>7</v>
      </c>
      <c r="B58" s="21" t="s">
        <v>1246</v>
      </c>
      <c r="C58" s="21" t="s">
        <v>1234</v>
      </c>
      <c r="D58" s="21" t="s">
        <v>1251</v>
      </c>
      <c r="E58" s="44">
        <v>50000</v>
      </c>
      <c r="F58" s="112"/>
      <c r="G58" s="44">
        <v>50000</v>
      </c>
      <c r="H58" s="44">
        <v>50000</v>
      </c>
      <c r="I58" s="7" t="s">
        <v>1207</v>
      </c>
      <c r="J58" s="21" t="s">
        <v>1244</v>
      </c>
      <c r="K58" s="7" t="s">
        <v>32</v>
      </c>
    </row>
    <row r="59" spans="1:11" x14ac:dyDescent="0.35">
      <c r="A59" s="10"/>
      <c r="B59" s="25" t="s">
        <v>1247</v>
      </c>
      <c r="C59" s="25" t="s">
        <v>1249</v>
      </c>
      <c r="D59" s="25" t="s">
        <v>1252</v>
      </c>
      <c r="E59" s="10" t="s">
        <v>34</v>
      </c>
      <c r="F59" s="115"/>
      <c r="G59" s="10" t="s">
        <v>34</v>
      </c>
      <c r="H59" s="10" t="s">
        <v>34</v>
      </c>
      <c r="I59" s="89" t="s">
        <v>1243</v>
      </c>
      <c r="J59" s="25" t="s">
        <v>1245</v>
      </c>
      <c r="K59" s="10" t="s">
        <v>33</v>
      </c>
    </row>
    <row r="60" spans="1:11" x14ac:dyDescent="0.35">
      <c r="A60" s="10"/>
      <c r="B60" s="25" t="s">
        <v>1248</v>
      </c>
      <c r="C60" s="25" t="s">
        <v>1250</v>
      </c>
      <c r="D60" s="25" t="s">
        <v>1253</v>
      </c>
      <c r="E60" s="25"/>
      <c r="F60" s="115"/>
      <c r="G60" s="25"/>
      <c r="H60" s="25"/>
      <c r="I60" s="25"/>
      <c r="J60" s="25"/>
      <c r="K60" s="25"/>
    </row>
    <row r="61" spans="1:11" x14ac:dyDescent="0.35">
      <c r="A61" s="5"/>
      <c r="B61" s="23"/>
      <c r="C61" s="23" t="s">
        <v>931</v>
      </c>
      <c r="D61" s="95" t="s">
        <v>1248</v>
      </c>
      <c r="E61" s="23"/>
      <c r="F61" s="114"/>
      <c r="G61" s="23"/>
      <c r="H61" s="23"/>
      <c r="I61" s="23"/>
      <c r="J61" s="23"/>
      <c r="K61" s="23"/>
    </row>
    <row r="62" spans="1:11" x14ac:dyDescent="0.35">
      <c r="A62" s="7">
        <v>8</v>
      </c>
      <c r="B62" s="21" t="s">
        <v>1254</v>
      </c>
      <c r="C62" s="21" t="s">
        <v>1256</v>
      </c>
      <c r="D62" s="21" t="s">
        <v>1259</v>
      </c>
      <c r="E62" s="44">
        <v>30000</v>
      </c>
      <c r="F62" s="112"/>
      <c r="G62" s="44">
        <v>30000</v>
      </c>
      <c r="H62" s="44">
        <v>30000</v>
      </c>
      <c r="I62" s="69" t="s">
        <v>340</v>
      </c>
      <c r="J62" s="21" t="s">
        <v>1265</v>
      </c>
      <c r="K62" s="7" t="s">
        <v>32</v>
      </c>
    </row>
    <row r="63" spans="1:11" x14ac:dyDescent="0.35">
      <c r="A63" s="10"/>
      <c r="B63" s="25" t="s">
        <v>1255</v>
      </c>
      <c r="C63" s="25" t="s">
        <v>1255</v>
      </c>
      <c r="D63" s="25" t="s">
        <v>1260</v>
      </c>
      <c r="E63" s="10" t="s">
        <v>34</v>
      </c>
      <c r="F63" s="115"/>
      <c r="G63" s="10" t="s">
        <v>34</v>
      </c>
      <c r="H63" s="10" t="s">
        <v>34</v>
      </c>
      <c r="I63" s="70" t="s">
        <v>1263</v>
      </c>
      <c r="J63" s="25" t="s">
        <v>1266</v>
      </c>
      <c r="K63" s="10" t="s">
        <v>33</v>
      </c>
    </row>
    <row r="64" spans="1:11" x14ac:dyDescent="0.35">
      <c r="A64" s="10"/>
      <c r="B64" s="25"/>
      <c r="C64" s="25" t="s">
        <v>1257</v>
      </c>
      <c r="D64" s="25" t="s">
        <v>1261</v>
      </c>
      <c r="E64" s="25"/>
      <c r="F64" s="115"/>
      <c r="G64" s="25"/>
      <c r="H64" s="25"/>
      <c r="I64" s="70" t="s">
        <v>1264</v>
      </c>
      <c r="J64" s="25" t="s">
        <v>1267</v>
      </c>
      <c r="K64" s="25"/>
    </row>
    <row r="65" spans="1:11" x14ac:dyDescent="0.35">
      <c r="A65" s="5"/>
      <c r="B65" s="23"/>
      <c r="C65" s="23" t="s">
        <v>1258</v>
      </c>
      <c r="D65" s="23" t="s">
        <v>1262</v>
      </c>
      <c r="E65" s="23"/>
      <c r="F65" s="114"/>
      <c r="G65" s="23"/>
      <c r="H65" s="23"/>
      <c r="I65" s="304"/>
      <c r="J65" s="23" t="s">
        <v>1268</v>
      </c>
      <c r="K65" s="23"/>
    </row>
    <row r="66" spans="1:11" x14ac:dyDescent="0.35">
      <c r="A66" s="9"/>
      <c r="B66" s="28"/>
      <c r="C66" s="28"/>
      <c r="D66" s="28"/>
      <c r="E66" s="28"/>
      <c r="F66" s="178"/>
      <c r="G66" s="28"/>
      <c r="H66" s="28"/>
      <c r="I66" s="218"/>
      <c r="J66" s="28"/>
      <c r="K66" s="28"/>
    </row>
    <row r="67" spans="1:11" x14ac:dyDescent="0.35">
      <c r="A67" s="9"/>
      <c r="B67" s="28"/>
      <c r="C67" s="28"/>
      <c r="D67" s="28"/>
      <c r="E67" s="28"/>
      <c r="F67" s="178"/>
      <c r="G67" s="28"/>
      <c r="H67" s="28"/>
      <c r="I67" s="218"/>
      <c r="J67" s="28"/>
      <c r="K67" s="28"/>
    </row>
    <row r="68" spans="1:11" x14ac:dyDescent="0.35">
      <c r="A68" s="9"/>
      <c r="B68" s="28"/>
      <c r="C68" s="28"/>
      <c r="D68" s="28"/>
      <c r="E68" s="28"/>
      <c r="F68" s="178"/>
      <c r="G68" s="28"/>
      <c r="H68" s="28"/>
      <c r="I68" s="218"/>
      <c r="J68" s="28"/>
      <c r="K68" s="341">
        <v>58</v>
      </c>
    </row>
    <row r="70" spans="1:11" x14ac:dyDescent="0.35">
      <c r="E70" s="6">
        <v>8</v>
      </c>
      <c r="F70" s="6"/>
      <c r="G70" s="6">
        <v>5</v>
      </c>
      <c r="H70" s="6">
        <v>5</v>
      </c>
    </row>
    <row r="71" spans="1:11" x14ac:dyDescent="0.35">
      <c r="E71" s="313">
        <f>+E11+E16+E30+E33+E40+E52+E58+E62</f>
        <v>396500</v>
      </c>
      <c r="F71" s="6"/>
      <c r="G71" s="315">
        <f>+G33+G40+G52+G58+G62</f>
        <v>280000</v>
      </c>
      <c r="H71" s="315">
        <f>+H33+H40+H52+H58+H62</f>
        <v>280000</v>
      </c>
    </row>
  </sheetData>
  <mergeCells count="14">
    <mergeCell ref="A47:K47"/>
    <mergeCell ref="A48:K48"/>
    <mergeCell ref="E49:H49"/>
    <mergeCell ref="A25:K25"/>
    <mergeCell ref="A26:K26"/>
    <mergeCell ref="E27:H27"/>
    <mergeCell ref="A7:K7"/>
    <mergeCell ref="E8:H8"/>
    <mergeCell ref="A6:K6"/>
    <mergeCell ref="A1:K1"/>
    <mergeCell ref="A2:K2"/>
    <mergeCell ref="A3:K3"/>
    <mergeCell ref="A4:K4"/>
    <mergeCell ref="A5:K5"/>
  </mergeCells>
  <pageMargins left="0.51181102362204722" right="0.19685039370078741" top="0.74803149606299213" bottom="0.23622047244094491" header="0.31496062992125984" footer="0.15748031496062992"/>
  <pageSetup paperSize="9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27"/>
  <sheetViews>
    <sheetView topLeftCell="A311" workbookViewId="0">
      <selection activeCell="K315" sqref="K315"/>
    </sheetView>
  </sheetViews>
  <sheetFormatPr defaultRowHeight="21" x14ac:dyDescent="0.35"/>
  <cols>
    <col min="1" max="1" width="3.75" style="2" customWidth="1"/>
    <col min="2" max="2" width="20" style="1" customWidth="1"/>
    <col min="3" max="3" width="20.625" style="1" customWidth="1"/>
    <col min="4" max="4" width="15.75" style="1" bestFit="1" customWidth="1"/>
    <col min="5" max="5" width="9.375" style="1" customWidth="1"/>
    <col min="6" max="6" width="1.625" style="1" customWidth="1"/>
    <col min="7" max="7" width="9.125" style="1" customWidth="1"/>
    <col min="8" max="8" width="10.875" style="1" customWidth="1"/>
    <col min="9" max="9" width="14.625" style="1" customWidth="1"/>
    <col min="10" max="10" width="16.875" style="1" customWidth="1"/>
    <col min="11" max="11" width="9.125" style="1" bestFit="1" customWidth="1"/>
    <col min="12" max="16384" width="9" style="1"/>
  </cols>
  <sheetData>
    <row r="1" spans="1:11" s="6" customFormat="1" ht="22.5" x14ac:dyDescent="0.3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s="6" customFormat="1" ht="22.5" x14ac:dyDescent="0.35">
      <c r="A2" s="408" t="s">
        <v>177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6" customFormat="1" ht="22.5" x14ac:dyDescent="0.35">
      <c r="A3" s="408" t="s">
        <v>24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:11" s="6" customFormat="1" ht="20.25" x14ac:dyDescent="0.3">
      <c r="A4" s="409" t="s">
        <v>36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s="6" customFormat="1" ht="20.25" x14ac:dyDescent="0.3">
      <c r="A5" s="411" t="s">
        <v>102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s="6" customFormat="1" ht="20.25" x14ac:dyDescent="0.3">
      <c r="A6" s="410" t="s">
        <v>103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</row>
    <row r="7" spans="1:11" s="6" customFormat="1" ht="20.25" x14ac:dyDescent="0.3">
      <c r="A7" s="406" t="s">
        <v>105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s="9" customFormat="1" ht="20.25" x14ac:dyDescent="0.3">
      <c r="A8" s="7" t="s">
        <v>1</v>
      </c>
      <c r="B8" s="7" t="s">
        <v>18</v>
      </c>
      <c r="C8" s="7" t="s">
        <v>3</v>
      </c>
      <c r="D8" s="7" t="s">
        <v>4</v>
      </c>
      <c r="E8" s="402" t="s">
        <v>5</v>
      </c>
      <c r="F8" s="403"/>
      <c r="G8" s="403"/>
      <c r="H8" s="404"/>
      <c r="I8" s="8" t="s">
        <v>20</v>
      </c>
      <c r="J8" s="7" t="s">
        <v>7</v>
      </c>
      <c r="K8" s="7" t="s">
        <v>8</v>
      </c>
    </row>
    <row r="9" spans="1:11" s="9" customFormat="1" ht="20.25" x14ac:dyDescent="0.3">
      <c r="A9" s="10"/>
      <c r="B9" s="10"/>
      <c r="C9" s="10"/>
      <c r="D9" s="10" t="s">
        <v>19</v>
      </c>
      <c r="E9" s="7">
        <v>2560</v>
      </c>
      <c r="F9" s="109"/>
      <c r="G9" s="7">
        <v>2561</v>
      </c>
      <c r="H9" s="7">
        <v>2562</v>
      </c>
      <c r="I9" s="10" t="s">
        <v>21</v>
      </c>
      <c r="J9" s="10"/>
      <c r="K9" s="10" t="s">
        <v>9</v>
      </c>
    </row>
    <row r="10" spans="1:11" s="14" customFormat="1" ht="20.25" x14ac:dyDescent="0.3">
      <c r="A10" s="5"/>
      <c r="B10" s="5"/>
      <c r="C10" s="5"/>
      <c r="D10" s="5"/>
      <c r="E10" s="5" t="s">
        <v>6</v>
      </c>
      <c r="F10" s="110"/>
      <c r="G10" s="5" t="s">
        <v>6</v>
      </c>
      <c r="H10" s="5" t="s">
        <v>6</v>
      </c>
      <c r="I10" s="5"/>
      <c r="J10" s="5"/>
      <c r="K10" s="5"/>
    </row>
    <row r="11" spans="1:11" x14ac:dyDescent="0.35">
      <c r="A11" s="7">
        <v>1</v>
      </c>
      <c r="B11" s="61" t="s">
        <v>782</v>
      </c>
      <c r="C11" s="21" t="s">
        <v>790</v>
      </c>
      <c r="D11" s="21" t="s">
        <v>799</v>
      </c>
      <c r="E11" s="44">
        <v>5000</v>
      </c>
      <c r="F11" s="112"/>
      <c r="G11" s="44">
        <v>5000</v>
      </c>
      <c r="H11" s="44">
        <v>5000</v>
      </c>
      <c r="I11" s="207" t="s">
        <v>798</v>
      </c>
      <c r="J11" s="21" t="s">
        <v>803</v>
      </c>
      <c r="K11" s="7" t="s">
        <v>32</v>
      </c>
    </row>
    <row r="12" spans="1:11" x14ac:dyDescent="0.35">
      <c r="A12" s="10"/>
      <c r="B12" s="25" t="s">
        <v>784</v>
      </c>
      <c r="C12" s="25" t="s">
        <v>791</v>
      </c>
      <c r="D12" s="25" t="s">
        <v>800</v>
      </c>
      <c r="E12" s="10" t="s">
        <v>34</v>
      </c>
      <c r="F12" s="115"/>
      <c r="G12" s="10" t="s">
        <v>34</v>
      </c>
      <c r="H12" s="10" t="s">
        <v>34</v>
      </c>
      <c r="I12" s="41"/>
      <c r="J12" s="25" t="s">
        <v>797</v>
      </c>
      <c r="K12" s="10" t="s">
        <v>33</v>
      </c>
    </row>
    <row r="13" spans="1:11" x14ac:dyDescent="0.35">
      <c r="A13" s="10"/>
      <c r="B13" s="25" t="s">
        <v>783</v>
      </c>
      <c r="C13" s="25" t="s">
        <v>792</v>
      </c>
      <c r="D13" s="25" t="s">
        <v>801</v>
      </c>
      <c r="E13" s="55"/>
      <c r="F13" s="118"/>
      <c r="G13" s="25"/>
      <c r="H13" s="25"/>
      <c r="I13" s="41"/>
      <c r="J13" s="25" t="s">
        <v>804</v>
      </c>
      <c r="K13" s="25"/>
    </row>
    <row r="14" spans="1:11" x14ac:dyDescent="0.35">
      <c r="A14" s="10"/>
      <c r="B14" s="25" t="s">
        <v>785</v>
      </c>
      <c r="C14" s="25" t="s">
        <v>793</v>
      </c>
      <c r="D14" s="25" t="s">
        <v>802</v>
      </c>
      <c r="E14" s="55"/>
      <c r="F14" s="118"/>
      <c r="G14" s="25"/>
      <c r="H14" s="25"/>
      <c r="I14" s="41"/>
      <c r="J14" s="25" t="s">
        <v>805</v>
      </c>
      <c r="K14" s="25"/>
    </row>
    <row r="15" spans="1:11" x14ac:dyDescent="0.35">
      <c r="A15" s="10"/>
      <c r="B15" s="25" t="s">
        <v>786</v>
      </c>
      <c r="C15" s="25" t="s">
        <v>794</v>
      </c>
      <c r="D15" s="25"/>
      <c r="E15" s="55"/>
      <c r="F15" s="118"/>
      <c r="G15" s="25"/>
      <c r="H15" s="25"/>
      <c r="I15" s="41"/>
      <c r="J15" s="25" t="s">
        <v>806</v>
      </c>
      <c r="K15" s="25"/>
    </row>
    <row r="16" spans="1:11" x14ac:dyDescent="0.35">
      <c r="A16" s="10"/>
      <c r="B16" s="25" t="s">
        <v>787</v>
      </c>
      <c r="C16" s="25" t="s">
        <v>795</v>
      </c>
      <c r="D16" s="25"/>
      <c r="E16" s="55"/>
      <c r="F16" s="118"/>
      <c r="G16" s="25"/>
      <c r="H16" s="25"/>
      <c r="I16" s="41"/>
      <c r="J16" s="25" t="s">
        <v>807</v>
      </c>
      <c r="K16" s="25"/>
    </row>
    <row r="17" spans="1:15" x14ac:dyDescent="0.35">
      <c r="A17" s="10"/>
      <c r="B17" s="25" t="s">
        <v>788</v>
      </c>
      <c r="C17" s="25" t="s">
        <v>796</v>
      </c>
      <c r="D17" s="25"/>
      <c r="E17" s="55"/>
      <c r="F17" s="118"/>
      <c r="G17" s="59"/>
      <c r="H17" s="59"/>
      <c r="I17" s="41"/>
      <c r="J17" s="25" t="s">
        <v>808</v>
      </c>
      <c r="K17" s="10"/>
    </row>
    <row r="18" spans="1:15" x14ac:dyDescent="0.35">
      <c r="A18" s="5"/>
      <c r="B18" s="23" t="s">
        <v>789</v>
      </c>
      <c r="C18" s="23"/>
      <c r="D18" s="23"/>
      <c r="E18" s="292"/>
      <c r="F18" s="293"/>
      <c r="G18" s="23"/>
      <c r="H18" s="23"/>
      <c r="I18" s="95"/>
      <c r="J18" s="23" t="s">
        <v>809</v>
      </c>
      <c r="K18" s="5"/>
    </row>
    <row r="19" spans="1:15" x14ac:dyDescent="0.35">
      <c r="A19" s="26"/>
      <c r="B19" s="27"/>
      <c r="C19" s="27"/>
      <c r="D19" s="27"/>
      <c r="E19" s="27"/>
      <c r="F19" s="219"/>
      <c r="H19" s="27"/>
      <c r="I19" s="87"/>
      <c r="J19" s="27"/>
      <c r="K19" s="27"/>
    </row>
    <row r="20" spans="1:15" x14ac:dyDescent="0.35">
      <c r="A20" s="9"/>
      <c r="B20" s="28"/>
      <c r="C20" s="28"/>
      <c r="D20" s="222"/>
      <c r="E20" s="28"/>
      <c r="F20" s="178"/>
      <c r="G20" s="28"/>
      <c r="H20" s="28"/>
      <c r="I20" s="222"/>
      <c r="J20" s="28"/>
      <c r="K20" s="28"/>
    </row>
    <row r="21" spans="1:15" x14ac:dyDescent="0.35">
      <c r="A21" s="9"/>
      <c r="B21" s="28"/>
      <c r="C21" s="28"/>
      <c r="D21" s="28"/>
      <c r="E21" s="28"/>
      <c r="F21" s="178"/>
      <c r="G21" s="28"/>
      <c r="H21" s="28"/>
      <c r="I21" s="294"/>
      <c r="J21" s="28"/>
      <c r="K21" s="223">
        <v>59</v>
      </c>
    </row>
    <row r="22" spans="1:15" s="6" customFormat="1" ht="20.25" x14ac:dyDescent="0.3">
      <c r="A22" s="410" t="s">
        <v>103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</row>
    <row r="23" spans="1:15" s="6" customFormat="1" ht="20.25" x14ac:dyDescent="0.3">
      <c r="A23" s="406" t="s">
        <v>105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</row>
    <row r="24" spans="1:15" s="9" customFormat="1" ht="20.25" x14ac:dyDescent="0.3">
      <c r="A24" s="7" t="s">
        <v>1</v>
      </c>
      <c r="B24" s="7" t="s">
        <v>18</v>
      </c>
      <c r="C24" s="7" t="s">
        <v>3</v>
      </c>
      <c r="D24" s="7" t="s">
        <v>4</v>
      </c>
      <c r="E24" s="402" t="s">
        <v>5</v>
      </c>
      <c r="F24" s="403"/>
      <c r="G24" s="403"/>
      <c r="H24" s="404"/>
      <c r="I24" s="8" t="s">
        <v>20</v>
      </c>
      <c r="J24" s="69" t="s">
        <v>7</v>
      </c>
      <c r="K24" s="7" t="s">
        <v>8</v>
      </c>
    </row>
    <row r="25" spans="1:15" s="9" customFormat="1" ht="20.25" x14ac:dyDescent="0.3">
      <c r="A25" s="10"/>
      <c r="B25" s="10"/>
      <c r="C25" s="10"/>
      <c r="D25" s="10" t="s">
        <v>19</v>
      </c>
      <c r="E25" s="7">
        <v>2560</v>
      </c>
      <c r="F25" s="109"/>
      <c r="G25" s="7">
        <v>2561</v>
      </c>
      <c r="H25" s="7">
        <v>2562</v>
      </c>
      <c r="I25" s="10" t="s">
        <v>21</v>
      </c>
      <c r="J25" s="10"/>
      <c r="K25" s="10" t="s">
        <v>9</v>
      </c>
    </row>
    <row r="26" spans="1:15" s="14" customFormat="1" ht="20.25" x14ac:dyDescent="0.3">
      <c r="A26" s="5"/>
      <c r="B26" s="5"/>
      <c r="C26" s="5"/>
      <c r="D26" s="5"/>
      <c r="E26" s="5" t="s">
        <v>6</v>
      </c>
      <c r="F26" s="110"/>
      <c r="G26" s="5" t="s">
        <v>6</v>
      </c>
      <c r="H26" s="5" t="s">
        <v>6</v>
      </c>
      <c r="I26" s="5"/>
      <c r="J26" s="5"/>
      <c r="K26" s="5"/>
    </row>
    <row r="27" spans="1:15" x14ac:dyDescent="0.35">
      <c r="A27" s="7">
        <v>2</v>
      </c>
      <c r="B27" s="21" t="s">
        <v>810</v>
      </c>
      <c r="C27" s="21" t="s">
        <v>815</v>
      </c>
      <c r="D27" s="21" t="s">
        <v>818</v>
      </c>
      <c r="E27" s="96">
        <v>100000</v>
      </c>
      <c r="F27" s="203"/>
      <c r="G27" s="96">
        <v>100000</v>
      </c>
      <c r="H27" s="44">
        <v>100000</v>
      </c>
      <c r="I27" s="7" t="s">
        <v>824</v>
      </c>
      <c r="J27" s="21" t="s">
        <v>828</v>
      </c>
      <c r="K27" s="7" t="s">
        <v>32</v>
      </c>
      <c r="L27" s="6"/>
      <c r="M27" s="6"/>
      <c r="N27" s="6"/>
      <c r="O27" s="6"/>
    </row>
    <row r="28" spans="1:15" x14ac:dyDescent="0.35">
      <c r="A28" s="10"/>
      <c r="B28" s="32" t="s">
        <v>811</v>
      </c>
      <c r="C28" s="25" t="s">
        <v>816</v>
      </c>
      <c r="D28" s="25" t="s">
        <v>819</v>
      </c>
      <c r="E28" s="10" t="s">
        <v>34</v>
      </c>
      <c r="F28" s="115"/>
      <c r="G28" s="10" t="s">
        <v>34</v>
      </c>
      <c r="H28" s="10" t="s">
        <v>34</v>
      </c>
      <c r="I28" s="10" t="s">
        <v>825</v>
      </c>
      <c r="J28" s="25" t="s">
        <v>812</v>
      </c>
      <c r="K28" s="10" t="s">
        <v>33</v>
      </c>
      <c r="L28" s="6"/>
      <c r="M28" s="6"/>
      <c r="N28" s="6"/>
      <c r="O28" s="6"/>
    </row>
    <row r="29" spans="1:15" x14ac:dyDescent="0.35">
      <c r="A29" s="10"/>
      <c r="B29" s="25" t="s">
        <v>812</v>
      </c>
      <c r="C29" s="25" t="s">
        <v>817</v>
      </c>
      <c r="D29" s="25" t="s">
        <v>820</v>
      </c>
      <c r="E29" s="25"/>
      <c r="F29" s="115"/>
      <c r="G29" s="25"/>
      <c r="H29" s="25"/>
      <c r="I29" s="10" t="s">
        <v>826</v>
      </c>
      <c r="J29" s="25" t="s">
        <v>813</v>
      </c>
      <c r="K29" s="25"/>
      <c r="L29" s="6"/>
      <c r="M29" s="6"/>
      <c r="N29" s="6"/>
      <c r="O29" s="6"/>
    </row>
    <row r="30" spans="1:15" x14ac:dyDescent="0.35">
      <c r="A30" s="10"/>
      <c r="B30" s="25" t="s">
        <v>813</v>
      </c>
      <c r="C30" s="25"/>
      <c r="D30" s="25" t="s">
        <v>821</v>
      </c>
      <c r="E30" s="25"/>
      <c r="F30" s="115"/>
      <c r="G30" s="25"/>
      <c r="H30" s="25"/>
      <c r="I30" s="10" t="s">
        <v>827</v>
      </c>
      <c r="J30" s="25"/>
      <c r="K30" s="25"/>
      <c r="L30" s="6"/>
      <c r="M30" s="6"/>
      <c r="N30" s="6"/>
      <c r="O30" s="6"/>
    </row>
    <row r="31" spans="1:15" x14ac:dyDescent="0.35">
      <c r="A31" s="10"/>
      <c r="B31" s="25" t="s">
        <v>814</v>
      </c>
      <c r="C31" s="25"/>
      <c r="D31" s="25" t="s">
        <v>822</v>
      </c>
      <c r="E31" s="25"/>
      <c r="F31" s="115"/>
      <c r="G31" s="25"/>
      <c r="H31" s="25"/>
      <c r="I31" s="25"/>
      <c r="J31" s="25"/>
      <c r="K31" s="25"/>
      <c r="L31" s="6"/>
      <c r="M31" s="6"/>
      <c r="N31" s="6"/>
      <c r="O31" s="6"/>
    </row>
    <row r="32" spans="1:15" x14ac:dyDescent="0.35">
      <c r="A32" s="5"/>
      <c r="B32" s="23"/>
      <c r="C32" s="23"/>
      <c r="D32" s="23" t="s">
        <v>823</v>
      </c>
      <c r="E32" s="23"/>
      <c r="F32" s="114"/>
      <c r="G32" s="23"/>
      <c r="H32" s="23"/>
      <c r="I32" s="23"/>
      <c r="J32" s="23"/>
      <c r="K32" s="23"/>
      <c r="L32" s="6"/>
      <c r="M32" s="6"/>
      <c r="N32" s="6"/>
      <c r="O32" s="6"/>
    </row>
    <row r="33" spans="1:15" x14ac:dyDescent="0.35">
      <c r="A33" s="7">
        <v>3</v>
      </c>
      <c r="B33" s="21" t="s">
        <v>829</v>
      </c>
      <c r="C33" s="21" t="s">
        <v>831</v>
      </c>
      <c r="D33" s="21" t="s">
        <v>834</v>
      </c>
      <c r="E33" s="96">
        <v>100000</v>
      </c>
      <c r="F33" s="203"/>
      <c r="G33" s="96">
        <v>100000</v>
      </c>
      <c r="H33" s="44">
        <v>100000</v>
      </c>
      <c r="I33" s="7" t="s">
        <v>837</v>
      </c>
      <c r="J33" s="21" t="s">
        <v>840</v>
      </c>
      <c r="K33" s="7" t="s">
        <v>32</v>
      </c>
      <c r="L33" s="6"/>
      <c r="M33" s="6"/>
      <c r="N33" s="6"/>
      <c r="O33" s="6"/>
    </row>
    <row r="34" spans="1:15" x14ac:dyDescent="0.35">
      <c r="A34" s="10"/>
      <c r="B34" s="25" t="s">
        <v>830</v>
      </c>
      <c r="C34" s="25" t="s">
        <v>832</v>
      </c>
      <c r="D34" s="25" t="s">
        <v>835</v>
      </c>
      <c r="E34" s="10" t="s">
        <v>34</v>
      </c>
      <c r="F34" s="115"/>
      <c r="G34" s="10" t="s">
        <v>34</v>
      </c>
      <c r="H34" s="10" t="s">
        <v>34</v>
      </c>
      <c r="I34" s="10" t="s">
        <v>838</v>
      </c>
      <c r="J34" s="25" t="s">
        <v>841</v>
      </c>
      <c r="K34" s="10" t="s">
        <v>33</v>
      </c>
      <c r="L34" s="6"/>
      <c r="M34" s="6"/>
      <c r="N34" s="6"/>
      <c r="O34" s="6"/>
    </row>
    <row r="35" spans="1:15" x14ac:dyDescent="0.35">
      <c r="A35" s="5"/>
      <c r="B35" s="23"/>
      <c r="C35" s="23" t="s">
        <v>833</v>
      </c>
      <c r="D35" s="23" t="s">
        <v>836</v>
      </c>
      <c r="E35" s="23"/>
      <c r="F35" s="114"/>
      <c r="G35" s="23"/>
      <c r="H35" s="23"/>
      <c r="I35" s="5" t="s">
        <v>839</v>
      </c>
      <c r="J35" s="23" t="s">
        <v>842</v>
      </c>
      <c r="K35" s="23"/>
      <c r="L35" s="6"/>
      <c r="M35" s="6"/>
      <c r="N35" s="6"/>
      <c r="O35" s="6"/>
    </row>
    <row r="36" spans="1:15" x14ac:dyDescent="0.35">
      <c r="A36" s="7">
        <v>4</v>
      </c>
      <c r="B36" s="21" t="s">
        <v>843</v>
      </c>
      <c r="C36" s="21" t="s">
        <v>845</v>
      </c>
      <c r="D36" s="21" t="s">
        <v>849</v>
      </c>
      <c r="E36" s="96">
        <v>300000</v>
      </c>
      <c r="F36" s="203"/>
      <c r="G36" s="96">
        <v>300000</v>
      </c>
      <c r="H36" s="44">
        <v>300000</v>
      </c>
      <c r="I36" s="7" t="s">
        <v>852</v>
      </c>
      <c r="J36" s="21" t="s">
        <v>853</v>
      </c>
      <c r="K36" s="7" t="s">
        <v>32</v>
      </c>
      <c r="L36" s="6"/>
      <c r="M36" s="6"/>
      <c r="N36" s="6"/>
      <c r="O36" s="6"/>
    </row>
    <row r="37" spans="1:15" x14ac:dyDescent="0.35">
      <c r="A37" s="10"/>
      <c r="B37" s="25" t="s">
        <v>844</v>
      </c>
      <c r="C37" s="25" t="s">
        <v>846</v>
      </c>
      <c r="D37" s="25" t="s">
        <v>850</v>
      </c>
      <c r="E37" s="10" t="s">
        <v>34</v>
      </c>
      <c r="F37" s="115"/>
      <c r="G37" s="10" t="s">
        <v>34</v>
      </c>
      <c r="H37" s="10" t="s">
        <v>34</v>
      </c>
      <c r="I37" s="10" t="s">
        <v>830</v>
      </c>
      <c r="J37" s="25" t="s">
        <v>854</v>
      </c>
      <c r="K37" s="10" t="s">
        <v>33</v>
      </c>
      <c r="L37" s="6"/>
      <c r="M37" s="6"/>
      <c r="N37" s="6"/>
      <c r="O37" s="6"/>
    </row>
    <row r="38" spans="1:15" x14ac:dyDescent="0.35">
      <c r="A38" s="10"/>
      <c r="B38" s="25"/>
      <c r="C38" s="25" t="s">
        <v>847</v>
      </c>
      <c r="D38" s="32" t="s">
        <v>851</v>
      </c>
      <c r="E38" s="25"/>
      <c r="F38" s="115"/>
      <c r="G38" s="25"/>
      <c r="H38" s="25"/>
      <c r="I38" s="25"/>
      <c r="J38" s="25"/>
      <c r="K38" s="25"/>
      <c r="L38" s="6"/>
      <c r="M38" s="6"/>
      <c r="N38" s="6"/>
      <c r="O38" s="6"/>
    </row>
    <row r="39" spans="1:15" x14ac:dyDescent="0.35">
      <c r="A39" s="5"/>
      <c r="B39" s="23"/>
      <c r="C39" s="23" t="s">
        <v>848</v>
      </c>
      <c r="D39" s="23" t="s">
        <v>839</v>
      </c>
      <c r="E39" s="23"/>
      <c r="F39" s="114"/>
      <c r="G39" s="23"/>
      <c r="H39" s="23"/>
      <c r="I39" s="23"/>
      <c r="J39" s="23"/>
      <c r="K39" s="23"/>
      <c r="L39" s="6"/>
      <c r="M39" s="6"/>
      <c r="N39" s="6"/>
      <c r="O39" s="6"/>
    </row>
    <row r="40" spans="1:15" x14ac:dyDescent="0.35">
      <c r="A40" s="9"/>
      <c r="B40" s="28"/>
      <c r="C40" s="28"/>
      <c r="D40" s="28"/>
      <c r="E40" s="28"/>
      <c r="F40" s="178"/>
      <c r="G40" s="28"/>
      <c r="H40" s="28"/>
      <c r="I40" s="28"/>
      <c r="J40" s="28"/>
      <c r="K40" s="28"/>
      <c r="L40" s="6"/>
      <c r="M40" s="6"/>
      <c r="N40" s="6"/>
      <c r="O40" s="6"/>
    </row>
    <row r="41" spans="1:15" x14ac:dyDescent="0.35">
      <c r="A41" s="9"/>
      <c r="B41" s="28"/>
      <c r="C41" s="28"/>
      <c r="D41" s="28"/>
      <c r="E41" s="28"/>
      <c r="F41" s="178"/>
      <c r="G41" s="28"/>
      <c r="H41" s="28"/>
      <c r="I41" s="28"/>
      <c r="J41" s="28"/>
      <c r="K41" s="28"/>
      <c r="L41" s="6"/>
      <c r="M41" s="6"/>
      <c r="N41" s="6"/>
      <c r="O41" s="6"/>
    </row>
    <row r="42" spans="1:15" x14ac:dyDescent="0.35">
      <c r="A42" s="9"/>
      <c r="B42" s="28"/>
      <c r="C42" s="28"/>
      <c r="D42" s="28"/>
      <c r="E42" s="28"/>
      <c r="F42" s="178"/>
      <c r="G42" s="28"/>
      <c r="H42" s="28"/>
      <c r="I42" s="28"/>
      <c r="J42" s="28"/>
      <c r="K42" s="223">
        <v>60</v>
      </c>
      <c r="L42" s="6"/>
      <c r="M42" s="6"/>
      <c r="N42" s="6"/>
      <c r="O42" s="6"/>
    </row>
    <row r="43" spans="1:15" s="6" customFormat="1" ht="20.25" x14ac:dyDescent="0.3">
      <c r="A43" s="410" t="s">
        <v>103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</row>
    <row r="44" spans="1:15" s="6" customFormat="1" ht="20.25" x14ac:dyDescent="0.3">
      <c r="A44" s="406" t="s">
        <v>105</v>
      </c>
      <c r="B44" s="406"/>
      <c r="C44" s="406"/>
      <c r="D44" s="406"/>
      <c r="E44" s="406"/>
      <c r="F44" s="406"/>
      <c r="G44" s="406"/>
      <c r="H44" s="406"/>
      <c r="I44" s="406"/>
      <c r="J44" s="406"/>
      <c r="K44" s="406"/>
    </row>
    <row r="45" spans="1:15" s="9" customFormat="1" ht="20.25" x14ac:dyDescent="0.3">
      <c r="A45" s="7" t="s">
        <v>1</v>
      </c>
      <c r="B45" s="7" t="s">
        <v>18</v>
      </c>
      <c r="C45" s="7" t="s">
        <v>3</v>
      </c>
      <c r="D45" s="7" t="s">
        <v>4</v>
      </c>
      <c r="E45" s="402" t="s">
        <v>5</v>
      </c>
      <c r="F45" s="403"/>
      <c r="G45" s="403"/>
      <c r="H45" s="404"/>
      <c r="I45" s="8" t="s">
        <v>20</v>
      </c>
      <c r="J45" s="69" t="s">
        <v>7</v>
      </c>
      <c r="K45" s="7" t="s">
        <v>8</v>
      </c>
    </row>
    <row r="46" spans="1:15" s="9" customFormat="1" ht="20.25" x14ac:dyDescent="0.3">
      <c r="A46" s="10"/>
      <c r="B46" s="10"/>
      <c r="C46" s="10"/>
      <c r="D46" s="10" t="s">
        <v>19</v>
      </c>
      <c r="E46" s="7">
        <v>2560</v>
      </c>
      <c r="F46" s="109"/>
      <c r="G46" s="7">
        <v>2561</v>
      </c>
      <c r="H46" s="7">
        <v>2562</v>
      </c>
      <c r="I46" s="10" t="s">
        <v>21</v>
      </c>
      <c r="J46" s="10"/>
      <c r="K46" s="10" t="s">
        <v>9</v>
      </c>
    </row>
    <row r="47" spans="1:15" s="14" customFormat="1" ht="20.25" x14ac:dyDescent="0.3">
      <c r="A47" s="5"/>
      <c r="B47" s="5"/>
      <c r="C47" s="5"/>
      <c r="D47" s="5"/>
      <c r="E47" s="5" t="s">
        <v>6</v>
      </c>
      <c r="F47" s="110"/>
      <c r="G47" s="5" t="s">
        <v>6</v>
      </c>
      <c r="H47" s="5" t="s">
        <v>6</v>
      </c>
      <c r="I47" s="5"/>
      <c r="J47" s="5"/>
      <c r="K47" s="5"/>
    </row>
    <row r="48" spans="1:15" x14ac:dyDescent="0.35">
      <c r="A48" s="7">
        <v>5</v>
      </c>
      <c r="B48" s="21" t="s">
        <v>855</v>
      </c>
      <c r="C48" s="21" t="s">
        <v>858</v>
      </c>
      <c r="D48" s="21" t="s">
        <v>861</v>
      </c>
      <c r="E48" s="96">
        <v>300000</v>
      </c>
      <c r="F48" s="203"/>
      <c r="G48" s="96">
        <v>300000</v>
      </c>
      <c r="H48" s="44">
        <v>300000</v>
      </c>
      <c r="I48" s="7" t="s">
        <v>852</v>
      </c>
      <c r="J48" s="21" t="s">
        <v>853</v>
      </c>
      <c r="K48" s="7" t="s">
        <v>32</v>
      </c>
      <c r="L48" s="6"/>
      <c r="M48" s="6"/>
      <c r="N48" s="6"/>
      <c r="O48" s="6"/>
    </row>
    <row r="49" spans="1:11" x14ac:dyDescent="0.35">
      <c r="A49" s="3"/>
      <c r="B49" s="4" t="s">
        <v>856</v>
      </c>
      <c r="C49" s="4" t="s">
        <v>859</v>
      </c>
      <c r="D49" s="4" t="s">
        <v>862</v>
      </c>
      <c r="E49" s="10" t="s">
        <v>34</v>
      </c>
      <c r="F49" s="115"/>
      <c r="G49" s="10" t="s">
        <v>34</v>
      </c>
      <c r="H49" s="10" t="s">
        <v>34</v>
      </c>
      <c r="I49" s="10" t="s">
        <v>830</v>
      </c>
      <c r="J49" s="25" t="s">
        <v>854</v>
      </c>
      <c r="K49" s="10" t="s">
        <v>33</v>
      </c>
    </row>
    <row r="50" spans="1:11" x14ac:dyDescent="0.35">
      <c r="A50" s="3"/>
      <c r="B50" s="4" t="s">
        <v>857</v>
      </c>
      <c r="C50" s="4" t="s">
        <v>860</v>
      </c>
      <c r="D50" s="4" t="s">
        <v>863</v>
      </c>
      <c r="E50" s="4"/>
      <c r="F50" s="120"/>
      <c r="G50" s="4"/>
      <c r="H50" s="4"/>
      <c r="I50" s="4"/>
      <c r="J50" s="4"/>
      <c r="K50" s="4"/>
    </row>
    <row r="51" spans="1:11" x14ac:dyDescent="0.35">
      <c r="A51" s="3"/>
      <c r="B51" s="25" t="s">
        <v>830</v>
      </c>
      <c r="C51" s="4"/>
      <c r="D51" s="4" t="s">
        <v>864</v>
      </c>
      <c r="E51" s="4"/>
      <c r="F51" s="120"/>
      <c r="G51" s="4"/>
      <c r="H51" s="4"/>
      <c r="I51" s="4"/>
      <c r="J51" s="4"/>
      <c r="K51" s="4"/>
    </row>
    <row r="52" spans="1:11" x14ac:dyDescent="0.35">
      <c r="A52" s="204"/>
      <c r="B52" s="205"/>
      <c r="C52" s="205"/>
      <c r="D52" s="23" t="s">
        <v>839</v>
      </c>
      <c r="E52" s="205"/>
      <c r="F52" s="206"/>
      <c r="G52" s="205"/>
      <c r="H52" s="205"/>
      <c r="I52" s="205"/>
      <c r="J52" s="205"/>
      <c r="K52" s="205"/>
    </row>
    <row r="53" spans="1:11" x14ac:dyDescent="0.35">
      <c r="A53" s="7">
        <v>6</v>
      </c>
      <c r="B53" s="21" t="s">
        <v>865</v>
      </c>
      <c r="C53" s="21" t="s">
        <v>870</v>
      </c>
      <c r="D53" s="21" t="s">
        <v>874</v>
      </c>
      <c r="E53" s="96">
        <v>150000</v>
      </c>
      <c r="F53" s="112"/>
      <c r="G53" s="96">
        <v>150000</v>
      </c>
      <c r="H53" s="44">
        <v>150000</v>
      </c>
      <c r="I53" s="7" t="s">
        <v>852</v>
      </c>
      <c r="J53" s="21" t="s">
        <v>880</v>
      </c>
      <c r="K53" s="7" t="s">
        <v>32</v>
      </c>
    </row>
    <row r="54" spans="1:11" x14ac:dyDescent="0.35">
      <c r="A54" s="10"/>
      <c r="B54" s="25" t="s">
        <v>866</v>
      </c>
      <c r="C54" s="25" t="s">
        <v>871</v>
      </c>
      <c r="D54" s="25" t="s">
        <v>875</v>
      </c>
      <c r="E54" s="10" t="s">
        <v>34</v>
      </c>
      <c r="F54" s="115"/>
      <c r="G54" s="10" t="s">
        <v>34</v>
      </c>
      <c r="H54" s="10" t="s">
        <v>34</v>
      </c>
      <c r="I54" s="10" t="s">
        <v>830</v>
      </c>
      <c r="J54" s="25" t="s">
        <v>881</v>
      </c>
      <c r="K54" s="10" t="s">
        <v>33</v>
      </c>
    </row>
    <row r="55" spans="1:11" x14ac:dyDescent="0.35">
      <c r="A55" s="10"/>
      <c r="B55" s="25" t="s">
        <v>867</v>
      </c>
      <c r="C55" s="25" t="s">
        <v>872</v>
      </c>
      <c r="D55" s="25" t="s">
        <v>876</v>
      </c>
      <c r="E55" s="25"/>
      <c r="F55" s="115"/>
      <c r="G55" s="25"/>
      <c r="H55" s="25"/>
      <c r="I55" s="25"/>
      <c r="J55" s="25"/>
      <c r="K55" s="25"/>
    </row>
    <row r="56" spans="1:11" x14ac:dyDescent="0.35">
      <c r="A56" s="10"/>
      <c r="B56" s="32" t="s">
        <v>869</v>
      </c>
      <c r="C56" s="25" t="s">
        <v>873</v>
      </c>
      <c r="D56" s="25" t="s">
        <v>877</v>
      </c>
      <c r="E56" s="25"/>
      <c r="F56" s="115"/>
      <c r="G56" s="25"/>
      <c r="H56" s="25"/>
      <c r="I56" s="25"/>
      <c r="J56" s="25"/>
      <c r="K56" s="25"/>
    </row>
    <row r="57" spans="1:11" x14ac:dyDescent="0.35">
      <c r="A57" s="10"/>
      <c r="B57" s="25" t="s">
        <v>868</v>
      </c>
      <c r="C57" s="25"/>
      <c r="D57" s="25" t="s">
        <v>878</v>
      </c>
      <c r="E57" s="25"/>
      <c r="F57" s="115"/>
      <c r="G57" s="25"/>
      <c r="H57" s="25"/>
      <c r="I57" s="25"/>
      <c r="J57" s="25"/>
      <c r="K57" s="25"/>
    </row>
    <row r="58" spans="1:11" x14ac:dyDescent="0.35">
      <c r="A58" s="10"/>
      <c r="B58" s="25"/>
      <c r="C58" s="25"/>
      <c r="D58" s="25" t="s">
        <v>879</v>
      </c>
      <c r="E58" s="25"/>
      <c r="F58" s="115"/>
      <c r="G58" s="25"/>
      <c r="H58" s="25"/>
      <c r="I58" s="25"/>
      <c r="J58" s="25"/>
      <c r="K58" s="25"/>
    </row>
    <row r="59" spans="1:11" x14ac:dyDescent="0.35">
      <c r="A59" s="10"/>
      <c r="B59" s="25"/>
      <c r="C59" s="25"/>
      <c r="D59" s="25" t="s">
        <v>852</v>
      </c>
      <c r="E59" s="25"/>
      <c r="F59" s="115"/>
      <c r="G59" s="25"/>
      <c r="H59" s="25"/>
      <c r="I59" s="25"/>
      <c r="J59" s="25"/>
      <c r="K59" s="25"/>
    </row>
    <row r="60" spans="1:11" x14ac:dyDescent="0.35">
      <c r="A60" s="5"/>
      <c r="B60" s="23"/>
      <c r="C60" s="23"/>
      <c r="D60" s="23" t="s">
        <v>830</v>
      </c>
      <c r="E60" s="23"/>
      <c r="F60" s="114"/>
      <c r="G60" s="23"/>
      <c r="H60" s="23"/>
      <c r="I60" s="23"/>
      <c r="J60" s="23"/>
      <c r="K60" s="23"/>
    </row>
    <row r="61" spans="1:11" x14ac:dyDescent="0.35">
      <c r="A61" s="14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35">
      <c r="A62" s="14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35">
      <c r="A63" s="14"/>
      <c r="B63" s="6"/>
      <c r="C63" s="6"/>
      <c r="D63" s="6"/>
      <c r="E63" s="6"/>
      <c r="F63" s="6"/>
      <c r="G63" s="6"/>
      <c r="H63" s="6"/>
      <c r="I63" s="6"/>
      <c r="J63" s="6"/>
      <c r="K63" s="223">
        <v>61</v>
      </c>
    </row>
    <row r="64" spans="1:11" s="6" customFormat="1" ht="20.25" x14ac:dyDescent="0.3">
      <c r="A64" s="410" t="s">
        <v>103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</row>
    <row r="65" spans="1:11" s="6" customFormat="1" ht="20.25" x14ac:dyDescent="0.3">
      <c r="A65" s="406" t="s">
        <v>105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</row>
    <row r="66" spans="1:11" s="9" customFormat="1" ht="20.25" x14ac:dyDescent="0.3">
      <c r="A66" s="7" t="s">
        <v>1</v>
      </c>
      <c r="B66" s="7" t="s">
        <v>18</v>
      </c>
      <c r="C66" s="7" t="s">
        <v>3</v>
      </c>
      <c r="D66" s="7" t="s">
        <v>4</v>
      </c>
      <c r="E66" s="402" t="s">
        <v>5</v>
      </c>
      <c r="F66" s="403"/>
      <c r="G66" s="403"/>
      <c r="H66" s="404"/>
      <c r="I66" s="8" t="s">
        <v>20</v>
      </c>
      <c r="J66" s="69" t="s">
        <v>7</v>
      </c>
      <c r="K66" s="7" t="s">
        <v>8</v>
      </c>
    </row>
    <row r="67" spans="1:11" s="9" customFormat="1" ht="20.25" x14ac:dyDescent="0.3">
      <c r="A67" s="10"/>
      <c r="B67" s="10"/>
      <c r="C67" s="10"/>
      <c r="D67" s="10" t="s">
        <v>19</v>
      </c>
      <c r="E67" s="7">
        <v>2560</v>
      </c>
      <c r="F67" s="109"/>
      <c r="G67" s="7">
        <v>2561</v>
      </c>
      <c r="H67" s="7">
        <v>2562</v>
      </c>
      <c r="I67" s="10" t="s">
        <v>21</v>
      </c>
      <c r="J67" s="10"/>
      <c r="K67" s="10" t="s">
        <v>9</v>
      </c>
    </row>
    <row r="68" spans="1:11" s="14" customFormat="1" ht="20.25" x14ac:dyDescent="0.3">
      <c r="A68" s="5"/>
      <c r="B68" s="5"/>
      <c r="C68" s="5"/>
      <c r="D68" s="5"/>
      <c r="E68" s="5" t="s">
        <v>6</v>
      </c>
      <c r="F68" s="110"/>
      <c r="G68" s="5" t="s">
        <v>6</v>
      </c>
      <c r="H68" s="5" t="s">
        <v>6</v>
      </c>
      <c r="I68" s="5"/>
      <c r="J68" s="5"/>
      <c r="K68" s="5"/>
    </row>
    <row r="69" spans="1:11" x14ac:dyDescent="0.35">
      <c r="A69" s="7">
        <v>7</v>
      </c>
      <c r="B69" s="21" t="s">
        <v>882</v>
      </c>
      <c r="C69" s="21" t="s">
        <v>831</v>
      </c>
      <c r="D69" s="21" t="s">
        <v>887</v>
      </c>
      <c r="E69" s="44">
        <v>10000</v>
      </c>
      <c r="F69" s="112"/>
      <c r="G69" s="44">
        <v>10000</v>
      </c>
      <c r="H69" s="44">
        <v>10000</v>
      </c>
      <c r="I69" s="7" t="s">
        <v>891</v>
      </c>
      <c r="J69" s="21" t="s">
        <v>892</v>
      </c>
      <c r="K69" s="7" t="s">
        <v>32</v>
      </c>
    </row>
    <row r="70" spans="1:11" x14ac:dyDescent="0.35">
      <c r="A70" s="10"/>
      <c r="B70" s="25" t="s">
        <v>883</v>
      </c>
      <c r="C70" s="25" t="s">
        <v>884</v>
      </c>
      <c r="D70" s="25" t="s">
        <v>888</v>
      </c>
      <c r="E70" s="10" t="s">
        <v>34</v>
      </c>
      <c r="F70" s="115"/>
      <c r="G70" s="10" t="s">
        <v>34</v>
      </c>
      <c r="H70" s="10" t="s">
        <v>34</v>
      </c>
      <c r="I70" s="25"/>
      <c r="J70" s="25" t="s">
        <v>893</v>
      </c>
      <c r="K70" s="10" t="s">
        <v>33</v>
      </c>
    </row>
    <row r="71" spans="1:11" x14ac:dyDescent="0.35">
      <c r="A71" s="10"/>
      <c r="B71" s="25"/>
      <c r="C71" s="25" t="s">
        <v>885</v>
      </c>
      <c r="D71" s="41" t="s">
        <v>889</v>
      </c>
      <c r="E71" s="25"/>
      <c r="F71" s="115"/>
      <c r="G71" s="25"/>
      <c r="H71" s="25"/>
      <c r="I71" s="25"/>
      <c r="J71" s="25" t="s">
        <v>894</v>
      </c>
      <c r="K71" s="25"/>
    </row>
    <row r="72" spans="1:11" x14ac:dyDescent="0.35">
      <c r="A72" s="10"/>
      <c r="B72" s="25"/>
      <c r="C72" s="25" t="s">
        <v>886</v>
      </c>
      <c r="D72" s="41" t="s">
        <v>890</v>
      </c>
      <c r="E72" s="25"/>
      <c r="F72" s="115"/>
      <c r="G72" s="25"/>
      <c r="H72" s="25"/>
      <c r="I72" s="25"/>
      <c r="J72" s="25"/>
      <c r="K72" s="25"/>
    </row>
    <row r="73" spans="1:11" x14ac:dyDescent="0.35">
      <c r="A73" s="5"/>
      <c r="B73" s="23"/>
      <c r="C73" s="23"/>
      <c r="D73" s="23" t="s">
        <v>839</v>
      </c>
      <c r="E73" s="91"/>
      <c r="F73" s="119"/>
      <c r="G73" s="91"/>
      <c r="H73" s="91"/>
      <c r="I73" s="23"/>
      <c r="J73" s="23"/>
      <c r="K73" s="23"/>
    </row>
    <row r="74" spans="1:11" x14ac:dyDescent="0.35">
      <c r="A74" s="7">
        <v>8</v>
      </c>
      <c r="B74" s="21" t="s">
        <v>895</v>
      </c>
      <c r="C74" s="21" t="s">
        <v>831</v>
      </c>
      <c r="D74" s="21" t="s">
        <v>898</v>
      </c>
      <c r="E74" s="44">
        <v>5000</v>
      </c>
      <c r="F74" s="112"/>
      <c r="G74" s="44">
        <v>5000</v>
      </c>
      <c r="H74" s="44">
        <v>5000</v>
      </c>
      <c r="I74" s="7" t="s">
        <v>891</v>
      </c>
      <c r="J74" s="21" t="s">
        <v>892</v>
      </c>
      <c r="K74" s="7" t="s">
        <v>32</v>
      </c>
    </row>
    <row r="75" spans="1:11" x14ac:dyDescent="0.35">
      <c r="A75" s="10"/>
      <c r="B75" s="25"/>
      <c r="C75" s="32" t="s">
        <v>896</v>
      </c>
      <c r="D75" s="25" t="s">
        <v>899</v>
      </c>
      <c r="E75" s="10" t="s">
        <v>34</v>
      </c>
      <c r="F75" s="115"/>
      <c r="G75" s="10" t="s">
        <v>34</v>
      </c>
      <c r="H75" s="10" t="s">
        <v>34</v>
      </c>
      <c r="I75" s="25"/>
      <c r="J75" s="25" t="s">
        <v>893</v>
      </c>
      <c r="K75" s="10" t="s">
        <v>33</v>
      </c>
    </row>
    <row r="76" spans="1:11" x14ac:dyDescent="0.35">
      <c r="A76" s="5"/>
      <c r="B76" s="23"/>
      <c r="C76" s="23" t="s">
        <v>897</v>
      </c>
      <c r="D76" s="23"/>
      <c r="E76" s="23"/>
      <c r="F76" s="114"/>
      <c r="G76" s="23"/>
      <c r="H76" s="23"/>
      <c r="I76" s="23"/>
      <c r="J76" s="23" t="s">
        <v>894</v>
      </c>
      <c r="K76" s="23"/>
    </row>
    <row r="77" spans="1:11" x14ac:dyDescent="0.35">
      <c r="A77" s="7">
        <v>9</v>
      </c>
      <c r="B77" s="21" t="s">
        <v>900</v>
      </c>
      <c r="C77" s="21" t="s">
        <v>831</v>
      </c>
      <c r="D77" s="21" t="s">
        <v>906</v>
      </c>
      <c r="E77" s="96">
        <v>100000</v>
      </c>
      <c r="F77" s="203"/>
      <c r="G77" s="96">
        <v>100000</v>
      </c>
      <c r="H77" s="44">
        <v>100000</v>
      </c>
      <c r="I77" s="7" t="s">
        <v>891</v>
      </c>
      <c r="J77" s="21" t="s">
        <v>908</v>
      </c>
      <c r="K77" s="7" t="s">
        <v>32</v>
      </c>
    </row>
    <row r="78" spans="1:11" x14ac:dyDescent="0.35">
      <c r="A78" s="10"/>
      <c r="B78" s="25" t="s">
        <v>901</v>
      </c>
      <c r="C78" s="25" t="s">
        <v>902</v>
      </c>
      <c r="D78" s="25" t="s">
        <v>907</v>
      </c>
      <c r="E78" s="10" t="s">
        <v>34</v>
      </c>
      <c r="F78" s="115"/>
      <c r="G78" s="10" t="s">
        <v>34</v>
      </c>
      <c r="H78" s="10" t="s">
        <v>34</v>
      </c>
      <c r="I78" s="25"/>
      <c r="J78" s="25" t="s">
        <v>909</v>
      </c>
      <c r="K78" s="10" t="s">
        <v>33</v>
      </c>
    </row>
    <row r="79" spans="1:11" x14ac:dyDescent="0.35">
      <c r="A79" s="10"/>
      <c r="B79" s="25"/>
      <c r="C79" s="25" t="s">
        <v>903</v>
      </c>
      <c r="D79" s="25"/>
      <c r="E79" s="25"/>
      <c r="F79" s="115"/>
      <c r="G79" s="25"/>
      <c r="H79" s="25"/>
      <c r="I79" s="25"/>
      <c r="J79" s="25"/>
      <c r="K79" s="25"/>
    </row>
    <row r="80" spans="1:11" x14ac:dyDescent="0.35">
      <c r="A80" s="10"/>
      <c r="B80" s="25"/>
      <c r="C80" s="25" t="s">
        <v>904</v>
      </c>
      <c r="D80" s="25"/>
      <c r="E80" s="25"/>
      <c r="F80" s="115"/>
      <c r="G80" s="25"/>
      <c r="H80" s="25"/>
      <c r="I80" s="25"/>
      <c r="J80" s="25"/>
      <c r="K80" s="25"/>
    </row>
    <row r="81" spans="1:11" x14ac:dyDescent="0.35">
      <c r="A81" s="5"/>
      <c r="B81" s="23"/>
      <c r="C81" s="23" t="s">
        <v>905</v>
      </c>
      <c r="D81" s="23"/>
      <c r="E81" s="23"/>
      <c r="F81" s="114"/>
      <c r="G81" s="23"/>
      <c r="H81" s="23"/>
      <c r="I81" s="23"/>
      <c r="J81" s="23"/>
      <c r="K81" s="23"/>
    </row>
    <row r="82" spans="1:11" x14ac:dyDescent="0.35">
      <c r="A82" s="14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35">
      <c r="A83" s="14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35">
      <c r="A84" s="14"/>
      <c r="B84" s="6"/>
      <c r="C84" s="6"/>
      <c r="D84" s="6"/>
      <c r="E84" s="6"/>
      <c r="F84" s="6"/>
      <c r="G84" s="6"/>
      <c r="H84" s="6"/>
      <c r="I84" s="6"/>
      <c r="J84" s="6"/>
      <c r="K84" s="223">
        <v>62</v>
      </c>
    </row>
    <row r="85" spans="1:11" s="6" customFormat="1" ht="20.25" x14ac:dyDescent="0.3">
      <c r="A85" s="410" t="s">
        <v>103</v>
      </c>
      <c r="B85" s="410"/>
      <c r="C85" s="410"/>
      <c r="D85" s="410"/>
      <c r="E85" s="410"/>
      <c r="F85" s="410"/>
      <c r="G85" s="410"/>
      <c r="H85" s="410"/>
      <c r="I85" s="410"/>
      <c r="J85" s="410"/>
      <c r="K85" s="410"/>
    </row>
    <row r="86" spans="1:11" s="6" customFormat="1" ht="20.25" x14ac:dyDescent="0.3">
      <c r="A86" s="406" t="s">
        <v>105</v>
      </c>
      <c r="B86" s="406"/>
      <c r="C86" s="406"/>
      <c r="D86" s="406"/>
      <c r="E86" s="406"/>
      <c r="F86" s="406"/>
      <c r="G86" s="406"/>
      <c r="H86" s="406"/>
      <c r="I86" s="406"/>
      <c r="J86" s="406"/>
      <c r="K86" s="406"/>
    </row>
    <row r="87" spans="1:11" s="9" customFormat="1" ht="20.25" x14ac:dyDescent="0.3">
      <c r="A87" s="7" t="s">
        <v>1</v>
      </c>
      <c r="B87" s="7" t="s">
        <v>18</v>
      </c>
      <c r="C87" s="7" t="s">
        <v>3</v>
      </c>
      <c r="D87" s="7" t="s">
        <v>4</v>
      </c>
      <c r="E87" s="402" t="s">
        <v>5</v>
      </c>
      <c r="F87" s="403"/>
      <c r="G87" s="403"/>
      <c r="H87" s="404"/>
      <c r="I87" s="8" t="s">
        <v>20</v>
      </c>
      <c r="J87" s="69" t="s">
        <v>7</v>
      </c>
      <c r="K87" s="7" t="s">
        <v>8</v>
      </c>
    </row>
    <row r="88" spans="1:11" s="9" customFormat="1" ht="20.25" x14ac:dyDescent="0.3">
      <c r="A88" s="10"/>
      <c r="B88" s="10"/>
      <c r="C88" s="10"/>
      <c r="D88" s="10" t="s">
        <v>19</v>
      </c>
      <c r="E88" s="7">
        <v>2560</v>
      </c>
      <c r="F88" s="109"/>
      <c r="G88" s="7">
        <v>2561</v>
      </c>
      <c r="H88" s="7">
        <v>2562</v>
      </c>
      <c r="I88" s="10" t="s">
        <v>21</v>
      </c>
      <c r="J88" s="10"/>
      <c r="K88" s="10" t="s">
        <v>9</v>
      </c>
    </row>
    <row r="89" spans="1:11" s="14" customFormat="1" ht="20.25" x14ac:dyDescent="0.3">
      <c r="A89" s="5"/>
      <c r="B89" s="5"/>
      <c r="C89" s="5"/>
      <c r="D89" s="5"/>
      <c r="E89" s="5" t="s">
        <v>6</v>
      </c>
      <c r="F89" s="110"/>
      <c r="G89" s="5" t="s">
        <v>6</v>
      </c>
      <c r="H89" s="5" t="s">
        <v>6</v>
      </c>
      <c r="I89" s="5"/>
      <c r="J89" s="5"/>
      <c r="K89" s="5"/>
    </row>
    <row r="90" spans="1:11" x14ac:dyDescent="0.35">
      <c r="A90" s="7">
        <v>10</v>
      </c>
      <c r="B90" s="61" t="s">
        <v>910</v>
      </c>
      <c r="C90" s="21" t="s">
        <v>912</v>
      </c>
      <c r="D90" s="21" t="s">
        <v>914</v>
      </c>
      <c r="E90" s="44">
        <v>60000</v>
      </c>
      <c r="F90" s="203"/>
      <c r="G90" s="44">
        <v>60000</v>
      </c>
      <c r="H90" s="44">
        <v>60000</v>
      </c>
      <c r="I90" s="7" t="s">
        <v>916</v>
      </c>
      <c r="J90" s="30" t="s">
        <v>918</v>
      </c>
      <c r="K90" s="7" t="s">
        <v>32</v>
      </c>
    </row>
    <row r="91" spans="1:11" x14ac:dyDescent="0.35">
      <c r="A91" s="10"/>
      <c r="B91" s="25" t="s">
        <v>911</v>
      </c>
      <c r="C91" s="25" t="s">
        <v>913</v>
      </c>
      <c r="D91" s="25" t="s">
        <v>915</v>
      </c>
      <c r="E91" s="10" t="s">
        <v>34</v>
      </c>
      <c r="F91" s="115"/>
      <c r="G91" s="10" t="s">
        <v>34</v>
      </c>
      <c r="H91" s="10" t="s">
        <v>34</v>
      </c>
      <c r="I91" s="10" t="s">
        <v>917</v>
      </c>
      <c r="J91" s="25"/>
      <c r="K91" s="10" t="s">
        <v>33</v>
      </c>
    </row>
    <row r="92" spans="1:11" x14ac:dyDescent="0.35">
      <c r="A92" s="5"/>
      <c r="B92" s="23"/>
      <c r="C92" s="23"/>
      <c r="D92" s="23" t="s">
        <v>830</v>
      </c>
      <c r="E92" s="23"/>
      <c r="F92" s="114"/>
      <c r="G92" s="23"/>
      <c r="H92" s="23"/>
      <c r="I92" s="5"/>
      <c r="J92" s="23"/>
      <c r="K92" s="23"/>
    </row>
    <row r="93" spans="1:11" x14ac:dyDescent="0.35">
      <c r="A93" s="7">
        <v>11</v>
      </c>
      <c r="B93" s="21" t="s">
        <v>919</v>
      </c>
      <c r="C93" s="21" t="s">
        <v>921</v>
      </c>
      <c r="D93" s="21" t="s">
        <v>925</v>
      </c>
      <c r="E93" s="44">
        <v>60000</v>
      </c>
      <c r="F93" s="203"/>
      <c r="G93" s="44">
        <v>60000</v>
      </c>
      <c r="H93" s="44">
        <v>60000</v>
      </c>
      <c r="I93" s="7" t="s">
        <v>928</v>
      </c>
      <c r="J93" s="21" t="s">
        <v>852</v>
      </c>
      <c r="K93" s="7" t="s">
        <v>32</v>
      </c>
    </row>
    <row r="94" spans="1:11" x14ac:dyDescent="0.35">
      <c r="A94" s="10"/>
      <c r="B94" s="25" t="s">
        <v>920</v>
      </c>
      <c r="C94" s="25" t="s">
        <v>922</v>
      </c>
      <c r="D94" s="25" t="s">
        <v>926</v>
      </c>
      <c r="E94" s="10" t="s">
        <v>34</v>
      </c>
      <c r="F94" s="115"/>
      <c r="G94" s="10" t="s">
        <v>34</v>
      </c>
      <c r="H94" s="10" t="s">
        <v>34</v>
      </c>
      <c r="I94" s="10" t="s">
        <v>929</v>
      </c>
      <c r="J94" s="25" t="s">
        <v>930</v>
      </c>
      <c r="K94" s="10" t="s">
        <v>33</v>
      </c>
    </row>
    <row r="95" spans="1:11" x14ac:dyDescent="0.35">
      <c r="A95" s="10"/>
      <c r="B95" s="25"/>
      <c r="C95" s="25" t="s">
        <v>923</v>
      </c>
      <c r="D95" s="25" t="s">
        <v>851</v>
      </c>
      <c r="E95" s="25"/>
      <c r="F95" s="115"/>
      <c r="G95" s="25"/>
      <c r="H95" s="25"/>
      <c r="I95" s="10"/>
      <c r="J95" s="25" t="s">
        <v>931</v>
      </c>
      <c r="K95" s="25"/>
    </row>
    <row r="96" spans="1:11" x14ac:dyDescent="0.35">
      <c r="A96" s="5"/>
      <c r="B96" s="23"/>
      <c r="C96" s="23" t="s">
        <v>924</v>
      </c>
      <c r="D96" s="23" t="s">
        <v>927</v>
      </c>
      <c r="E96" s="23"/>
      <c r="F96" s="114"/>
      <c r="G96" s="23"/>
      <c r="H96" s="23"/>
      <c r="I96" s="5"/>
      <c r="J96" s="23"/>
      <c r="K96" s="23"/>
    </row>
    <row r="97" spans="1:11" x14ac:dyDescent="0.35">
      <c r="A97" s="7">
        <v>12</v>
      </c>
      <c r="B97" s="21" t="s">
        <v>932</v>
      </c>
      <c r="C97" s="21" t="s">
        <v>934</v>
      </c>
      <c r="D97" s="21" t="s">
        <v>936</v>
      </c>
      <c r="E97" s="44">
        <v>60000</v>
      </c>
      <c r="F97" s="203"/>
      <c r="G97" s="44">
        <v>60000</v>
      </c>
      <c r="H97" s="44">
        <v>60000</v>
      </c>
      <c r="I97" s="7" t="s">
        <v>928</v>
      </c>
      <c r="J97" s="21" t="s">
        <v>852</v>
      </c>
      <c r="K97" s="7" t="s">
        <v>32</v>
      </c>
    </row>
    <row r="98" spans="1:11" x14ac:dyDescent="0.35">
      <c r="A98" s="10"/>
      <c r="B98" s="25" t="s">
        <v>933</v>
      </c>
      <c r="C98" s="25" t="s">
        <v>935</v>
      </c>
      <c r="D98" s="25" t="s">
        <v>937</v>
      </c>
      <c r="E98" s="10" t="s">
        <v>34</v>
      </c>
      <c r="F98" s="115"/>
      <c r="G98" s="10" t="s">
        <v>34</v>
      </c>
      <c r="H98" s="10" t="s">
        <v>34</v>
      </c>
      <c r="I98" s="10" t="s">
        <v>929</v>
      </c>
      <c r="J98" s="25" t="s">
        <v>930</v>
      </c>
      <c r="K98" s="10" t="s">
        <v>33</v>
      </c>
    </row>
    <row r="99" spans="1:11" x14ac:dyDescent="0.35">
      <c r="A99" s="10"/>
      <c r="B99" s="25"/>
      <c r="C99" s="25"/>
      <c r="D99" s="25" t="s">
        <v>938</v>
      </c>
      <c r="E99" s="25"/>
      <c r="F99" s="115"/>
      <c r="G99" s="25"/>
      <c r="H99" s="25"/>
      <c r="I99" s="10"/>
      <c r="J99" s="25" t="s">
        <v>931</v>
      </c>
      <c r="K99" s="25"/>
    </row>
    <row r="100" spans="1:11" x14ac:dyDescent="0.35">
      <c r="A100" s="10"/>
      <c r="B100" s="25"/>
      <c r="C100" s="25"/>
      <c r="D100" s="25" t="s">
        <v>851</v>
      </c>
      <c r="E100" s="25"/>
      <c r="F100" s="115"/>
      <c r="G100" s="25"/>
      <c r="H100" s="25"/>
      <c r="I100" s="25"/>
      <c r="J100" s="25"/>
      <c r="K100" s="25"/>
    </row>
    <row r="101" spans="1:11" x14ac:dyDescent="0.35">
      <c r="A101" s="5"/>
      <c r="B101" s="23"/>
      <c r="C101" s="23"/>
      <c r="D101" s="23" t="s">
        <v>927</v>
      </c>
      <c r="E101" s="23"/>
      <c r="F101" s="114"/>
      <c r="G101" s="23"/>
      <c r="H101" s="23"/>
      <c r="I101" s="23"/>
      <c r="J101" s="23"/>
      <c r="K101" s="23"/>
    </row>
    <row r="102" spans="1:11" x14ac:dyDescent="0.35">
      <c r="A102" s="9"/>
      <c r="B102" s="28"/>
      <c r="C102" s="28"/>
      <c r="D102" s="28"/>
      <c r="E102" s="28"/>
      <c r="F102" s="178"/>
      <c r="G102" s="28"/>
      <c r="H102" s="28"/>
      <c r="I102" s="28"/>
      <c r="J102" s="28"/>
      <c r="K102" s="28"/>
    </row>
    <row r="103" spans="1:11" x14ac:dyDescent="0.35">
      <c r="A103" s="9"/>
      <c r="B103" s="28"/>
      <c r="C103" s="28"/>
      <c r="D103" s="28"/>
      <c r="E103" s="28"/>
      <c r="F103" s="178"/>
      <c r="G103" s="28"/>
      <c r="H103" s="28"/>
      <c r="I103" s="28"/>
      <c r="J103" s="28"/>
      <c r="K103" s="28"/>
    </row>
    <row r="104" spans="1:11" x14ac:dyDescent="0.35">
      <c r="A104" s="9"/>
      <c r="B104" s="28"/>
      <c r="C104" s="28"/>
      <c r="D104" s="28"/>
      <c r="E104" s="28"/>
      <c r="F104" s="178"/>
      <c r="G104" s="28"/>
      <c r="H104" s="28"/>
      <c r="I104" s="28"/>
      <c r="J104" s="28"/>
      <c r="K104" s="28"/>
    </row>
    <row r="105" spans="1:11" x14ac:dyDescent="0.35">
      <c r="A105" s="9"/>
      <c r="B105" s="28"/>
      <c r="C105" s="28"/>
      <c r="D105" s="28"/>
      <c r="E105" s="28"/>
      <c r="F105" s="178"/>
      <c r="G105" s="28"/>
      <c r="H105" s="28"/>
      <c r="I105" s="28"/>
      <c r="J105" s="28"/>
      <c r="K105" s="223">
        <v>63</v>
      </c>
    </row>
    <row r="106" spans="1:11" s="6" customFormat="1" ht="20.25" x14ac:dyDescent="0.3">
      <c r="A106" s="410" t="s">
        <v>103</v>
      </c>
      <c r="B106" s="410"/>
      <c r="C106" s="410"/>
      <c r="D106" s="410"/>
      <c r="E106" s="410"/>
      <c r="F106" s="410"/>
      <c r="G106" s="410"/>
      <c r="H106" s="410"/>
      <c r="I106" s="410"/>
      <c r="J106" s="410"/>
      <c r="K106" s="410"/>
    </row>
    <row r="107" spans="1:11" s="6" customFormat="1" ht="20.25" x14ac:dyDescent="0.3">
      <c r="A107" s="406" t="s">
        <v>105</v>
      </c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</row>
    <row r="108" spans="1:11" s="9" customFormat="1" ht="20.25" x14ac:dyDescent="0.3">
      <c r="A108" s="7" t="s">
        <v>1</v>
      </c>
      <c r="B108" s="7" t="s">
        <v>18</v>
      </c>
      <c r="C108" s="7" t="s">
        <v>3</v>
      </c>
      <c r="D108" s="7" t="s">
        <v>4</v>
      </c>
      <c r="E108" s="402" t="s">
        <v>5</v>
      </c>
      <c r="F108" s="403"/>
      <c r="G108" s="403"/>
      <c r="H108" s="404"/>
      <c r="I108" s="8" t="s">
        <v>20</v>
      </c>
      <c r="J108" s="69" t="s">
        <v>7</v>
      </c>
      <c r="K108" s="7" t="s">
        <v>8</v>
      </c>
    </row>
    <row r="109" spans="1:11" s="9" customFormat="1" ht="20.25" x14ac:dyDescent="0.3">
      <c r="A109" s="10"/>
      <c r="B109" s="10"/>
      <c r="C109" s="10"/>
      <c r="D109" s="10" t="s">
        <v>19</v>
      </c>
      <c r="E109" s="7">
        <v>2560</v>
      </c>
      <c r="F109" s="109"/>
      <c r="G109" s="7">
        <v>2561</v>
      </c>
      <c r="H109" s="7">
        <v>2562</v>
      </c>
      <c r="I109" s="10" t="s">
        <v>21</v>
      </c>
      <c r="J109" s="10"/>
      <c r="K109" s="10" t="s">
        <v>9</v>
      </c>
    </row>
    <row r="110" spans="1:11" s="14" customFormat="1" ht="20.25" x14ac:dyDescent="0.3">
      <c r="A110" s="5"/>
      <c r="B110" s="5"/>
      <c r="C110" s="5"/>
      <c r="D110" s="5"/>
      <c r="E110" s="5" t="s">
        <v>6</v>
      </c>
      <c r="F110" s="110"/>
      <c r="G110" s="5" t="s">
        <v>6</v>
      </c>
      <c r="H110" s="5" t="s">
        <v>6</v>
      </c>
      <c r="I110" s="5"/>
      <c r="J110" s="5"/>
      <c r="K110" s="5"/>
    </row>
    <row r="111" spans="1:11" x14ac:dyDescent="0.35">
      <c r="A111" s="7">
        <v>13</v>
      </c>
      <c r="B111" s="21" t="s">
        <v>939</v>
      </c>
      <c r="C111" s="21" t="s">
        <v>940</v>
      </c>
      <c r="D111" s="21" t="s">
        <v>944</v>
      </c>
      <c r="E111" s="211">
        <v>5000</v>
      </c>
      <c r="F111" s="203"/>
      <c r="G111" s="211">
        <v>5000</v>
      </c>
      <c r="H111" s="211">
        <v>5000</v>
      </c>
      <c r="I111" s="7" t="s">
        <v>948</v>
      </c>
      <c r="J111" s="21" t="s">
        <v>950</v>
      </c>
      <c r="K111" s="7" t="s">
        <v>32</v>
      </c>
    </row>
    <row r="112" spans="1:11" x14ac:dyDescent="0.35">
      <c r="A112" s="10"/>
      <c r="B112" s="25"/>
      <c r="C112" s="25" t="s">
        <v>941</v>
      </c>
      <c r="D112" s="25" t="s">
        <v>945</v>
      </c>
      <c r="E112" s="10" t="s">
        <v>34</v>
      </c>
      <c r="F112" s="115"/>
      <c r="G112" s="10" t="s">
        <v>34</v>
      </c>
      <c r="H112" s="10" t="s">
        <v>34</v>
      </c>
      <c r="I112" s="10" t="s">
        <v>949</v>
      </c>
      <c r="J112" s="25" t="s">
        <v>951</v>
      </c>
      <c r="K112" s="10" t="s">
        <v>33</v>
      </c>
    </row>
    <row r="113" spans="1:11" x14ac:dyDescent="0.35">
      <c r="A113" s="10"/>
      <c r="B113" s="25"/>
      <c r="C113" s="25" t="s">
        <v>942</v>
      </c>
      <c r="D113" s="25" t="s">
        <v>946</v>
      </c>
      <c r="E113" s="25"/>
      <c r="F113" s="209"/>
      <c r="G113" s="25"/>
      <c r="H113" s="25"/>
      <c r="I113" s="25"/>
      <c r="J113" s="25" t="s">
        <v>952</v>
      </c>
      <c r="K113" s="25"/>
    </row>
    <row r="114" spans="1:11" x14ac:dyDescent="0.35">
      <c r="A114" s="5"/>
      <c r="B114" s="23"/>
      <c r="C114" s="23" t="s">
        <v>943</v>
      </c>
      <c r="D114" s="23" t="s">
        <v>947</v>
      </c>
      <c r="E114" s="23"/>
      <c r="F114" s="210"/>
      <c r="G114" s="23"/>
      <c r="H114" s="23"/>
      <c r="I114" s="23"/>
      <c r="J114" s="23"/>
      <c r="K114" s="23"/>
    </row>
    <row r="115" spans="1:11" x14ac:dyDescent="0.35">
      <c r="A115" s="7">
        <v>14</v>
      </c>
      <c r="B115" s="21" t="s">
        <v>953</v>
      </c>
      <c r="C115" s="21" t="s">
        <v>954</v>
      </c>
      <c r="D115" s="21" t="s">
        <v>957</v>
      </c>
      <c r="E115" s="295">
        <v>30000</v>
      </c>
      <c r="F115" s="296"/>
      <c r="G115" s="295">
        <v>30000</v>
      </c>
      <c r="H115" s="295">
        <v>30000</v>
      </c>
      <c r="I115" s="7" t="s">
        <v>958</v>
      </c>
      <c r="J115" s="21" t="s">
        <v>959</v>
      </c>
      <c r="K115" s="7" t="s">
        <v>32</v>
      </c>
    </row>
    <row r="116" spans="1:11" x14ac:dyDescent="0.35">
      <c r="A116" s="10"/>
      <c r="B116" s="25" t="s">
        <v>924</v>
      </c>
      <c r="C116" s="25" t="s">
        <v>956</v>
      </c>
      <c r="D116" s="25" t="s">
        <v>946</v>
      </c>
      <c r="E116" s="10" t="s">
        <v>34</v>
      </c>
      <c r="F116" s="115"/>
      <c r="G116" s="10" t="s">
        <v>34</v>
      </c>
      <c r="H116" s="10" t="s">
        <v>34</v>
      </c>
      <c r="I116" s="10" t="s">
        <v>838</v>
      </c>
      <c r="J116" s="25" t="s">
        <v>960</v>
      </c>
      <c r="K116" s="10" t="s">
        <v>33</v>
      </c>
    </row>
    <row r="117" spans="1:11" x14ac:dyDescent="0.35">
      <c r="A117" s="10"/>
      <c r="B117" s="25"/>
      <c r="C117" s="25" t="s">
        <v>955</v>
      </c>
      <c r="D117" s="25" t="s">
        <v>947</v>
      </c>
      <c r="E117" s="25"/>
      <c r="F117" s="209"/>
      <c r="G117" s="25"/>
      <c r="H117" s="25"/>
      <c r="I117" s="10" t="s">
        <v>927</v>
      </c>
      <c r="J117" s="25" t="s">
        <v>863</v>
      </c>
      <c r="K117" s="25"/>
    </row>
    <row r="118" spans="1:11" x14ac:dyDescent="0.35">
      <c r="A118" s="5"/>
      <c r="B118" s="23"/>
      <c r="C118" s="23"/>
      <c r="D118" s="23"/>
      <c r="E118" s="23"/>
      <c r="F118" s="210"/>
      <c r="G118" s="23"/>
      <c r="H118" s="23"/>
      <c r="I118" s="23"/>
      <c r="J118" s="23" t="s">
        <v>961</v>
      </c>
      <c r="K118" s="23"/>
    </row>
    <row r="119" spans="1:11" x14ac:dyDescent="0.35">
      <c r="A119" s="7">
        <v>15</v>
      </c>
      <c r="B119" s="21" t="s">
        <v>463</v>
      </c>
      <c r="C119" s="21" t="s">
        <v>963</v>
      </c>
      <c r="D119" s="61" t="s">
        <v>965</v>
      </c>
      <c r="E119" s="211">
        <v>10000</v>
      </c>
      <c r="F119" s="203"/>
      <c r="G119" s="211">
        <v>10000</v>
      </c>
      <c r="H119" s="211">
        <v>10000</v>
      </c>
      <c r="I119" s="7" t="s">
        <v>967</v>
      </c>
      <c r="J119" s="21" t="s">
        <v>968</v>
      </c>
      <c r="K119" s="7" t="s">
        <v>32</v>
      </c>
    </row>
    <row r="120" spans="1:11" x14ac:dyDescent="0.35">
      <c r="A120" s="10"/>
      <c r="B120" s="25" t="s">
        <v>962</v>
      </c>
      <c r="C120" s="25" t="s">
        <v>964</v>
      </c>
      <c r="D120" s="25" t="s">
        <v>966</v>
      </c>
      <c r="E120" s="10" t="s">
        <v>34</v>
      </c>
      <c r="F120" s="115"/>
      <c r="G120" s="10" t="s">
        <v>34</v>
      </c>
      <c r="H120" s="10" t="s">
        <v>34</v>
      </c>
      <c r="I120" s="10" t="s">
        <v>966</v>
      </c>
      <c r="J120" s="25" t="s">
        <v>969</v>
      </c>
      <c r="K120" s="10" t="s">
        <v>33</v>
      </c>
    </row>
    <row r="121" spans="1:11" x14ac:dyDescent="0.35">
      <c r="A121" s="5"/>
      <c r="B121" s="23"/>
      <c r="C121" s="23" t="s">
        <v>924</v>
      </c>
      <c r="D121" s="23"/>
      <c r="E121" s="23"/>
      <c r="F121" s="114"/>
      <c r="G121" s="23"/>
      <c r="H121" s="23"/>
      <c r="I121" s="23"/>
      <c r="J121" s="23" t="s">
        <v>970</v>
      </c>
      <c r="K121" s="23"/>
    </row>
    <row r="122" spans="1:11" x14ac:dyDescent="0.35">
      <c r="A122" s="7">
        <v>16</v>
      </c>
      <c r="B122" s="21" t="s">
        <v>971</v>
      </c>
      <c r="C122" s="21" t="s">
        <v>973</v>
      </c>
      <c r="D122" s="21" t="s">
        <v>977</v>
      </c>
      <c r="E122" s="44">
        <v>20000</v>
      </c>
      <c r="F122" s="203"/>
      <c r="G122" s="44">
        <v>20000</v>
      </c>
      <c r="H122" s="44">
        <v>20000</v>
      </c>
      <c r="I122" s="7" t="s">
        <v>980</v>
      </c>
      <c r="J122" s="21" t="s">
        <v>981</v>
      </c>
      <c r="K122" s="7" t="s">
        <v>32</v>
      </c>
    </row>
    <row r="123" spans="1:11" x14ac:dyDescent="0.35">
      <c r="A123" s="10"/>
      <c r="B123" s="25" t="s">
        <v>972</v>
      </c>
      <c r="C123" s="25" t="s">
        <v>974</v>
      </c>
      <c r="D123" s="25" t="s">
        <v>978</v>
      </c>
      <c r="E123" s="10" t="s">
        <v>34</v>
      </c>
      <c r="F123" s="115"/>
      <c r="G123" s="10" t="s">
        <v>34</v>
      </c>
      <c r="H123" s="10" t="s">
        <v>34</v>
      </c>
      <c r="I123" s="10" t="s">
        <v>517</v>
      </c>
      <c r="J123" s="25" t="s">
        <v>982</v>
      </c>
      <c r="K123" s="10" t="s">
        <v>33</v>
      </c>
    </row>
    <row r="124" spans="1:11" x14ac:dyDescent="0.35">
      <c r="A124" s="10"/>
      <c r="B124" s="25"/>
      <c r="C124" s="25" t="s">
        <v>975</v>
      </c>
      <c r="D124" s="25" t="s">
        <v>979</v>
      </c>
      <c r="E124" s="25"/>
      <c r="F124" s="115"/>
      <c r="G124" s="25"/>
      <c r="H124" s="25"/>
      <c r="I124" s="25"/>
      <c r="J124" s="25" t="s">
        <v>802</v>
      </c>
      <c r="K124" s="25"/>
    </row>
    <row r="125" spans="1:11" x14ac:dyDescent="0.35">
      <c r="A125" s="10"/>
      <c r="B125" s="25"/>
      <c r="C125" s="25" t="s">
        <v>976</v>
      </c>
      <c r="D125" s="25" t="s">
        <v>927</v>
      </c>
      <c r="E125" s="25"/>
      <c r="F125" s="115"/>
      <c r="G125" s="25"/>
      <c r="H125" s="25"/>
      <c r="I125" s="25"/>
      <c r="J125" s="25"/>
      <c r="K125" s="25"/>
    </row>
    <row r="126" spans="1:11" x14ac:dyDescent="0.35">
      <c r="A126" s="5"/>
      <c r="B126" s="23"/>
      <c r="C126" s="23" t="s">
        <v>802</v>
      </c>
      <c r="D126" s="23"/>
      <c r="E126" s="23"/>
      <c r="F126" s="114"/>
      <c r="G126" s="23"/>
      <c r="H126" s="23"/>
      <c r="I126" s="23"/>
      <c r="J126" s="23"/>
      <c r="K126" s="23"/>
    </row>
    <row r="127" spans="1:11" s="6" customFormat="1" ht="20.25" x14ac:dyDescent="0.3">
      <c r="A127" s="410" t="s">
        <v>103</v>
      </c>
      <c r="B127" s="410"/>
      <c r="C127" s="410"/>
      <c r="D127" s="410"/>
      <c r="E127" s="410"/>
      <c r="F127" s="410"/>
      <c r="G127" s="410"/>
      <c r="H127" s="410"/>
      <c r="I127" s="410"/>
      <c r="J127" s="410"/>
      <c r="K127" s="410"/>
    </row>
    <row r="128" spans="1:11" s="6" customFormat="1" ht="20.25" x14ac:dyDescent="0.3">
      <c r="A128" s="406" t="s">
        <v>105</v>
      </c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</row>
    <row r="129" spans="1:11" s="9" customFormat="1" ht="20.25" x14ac:dyDescent="0.3">
      <c r="A129" s="7" t="s">
        <v>1</v>
      </c>
      <c r="B129" s="7" t="s">
        <v>18</v>
      </c>
      <c r="C129" s="7" t="s">
        <v>3</v>
      </c>
      <c r="D129" s="7" t="s">
        <v>4</v>
      </c>
      <c r="E129" s="402" t="s">
        <v>5</v>
      </c>
      <c r="F129" s="403"/>
      <c r="G129" s="403"/>
      <c r="H129" s="404"/>
      <c r="I129" s="8" t="s">
        <v>20</v>
      </c>
      <c r="J129" s="69" t="s">
        <v>7</v>
      </c>
      <c r="K129" s="7" t="s">
        <v>8</v>
      </c>
    </row>
    <row r="130" spans="1:11" s="9" customFormat="1" ht="20.25" x14ac:dyDescent="0.3">
      <c r="A130" s="10"/>
      <c r="B130" s="10"/>
      <c r="C130" s="10"/>
      <c r="D130" s="10" t="s">
        <v>19</v>
      </c>
      <c r="E130" s="7">
        <v>2560</v>
      </c>
      <c r="F130" s="109"/>
      <c r="G130" s="7">
        <v>2561</v>
      </c>
      <c r="H130" s="7">
        <v>2562</v>
      </c>
      <c r="I130" s="10" t="s">
        <v>21</v>
      </c>
      <c r="J130" s="10"/>
      <c r="K130" s="10" t="s">
        <v>9</v>
      </c>
    </row>
    <row r="131" spans="1:11" s="14" customFormat="1" ht="20.25" x14ac:dyDescent="0.3">
      <c r="A131" s="5"/>
      <c r="B131" s="5"/>
      <c r="C131" s="5"/>
      <c r="D131" s="5"/>
      <c r="E131" s="5" t="s">
        <v>6</v>
      </c>
      <c r="F131" s="110"/>
      <c r="G131" s="5" t="s">
        <v>6</v>
      </c>
      <c r="H131" s="5" t="s">
        <v>6</v>
      </c>
      <c r="I131" s="5"/>
      <c r="J131" s="5"/>
      <c r="K131" s="5"/>
    </row>
    <row r="132" spans="1:11" x14ac:dyDescent="0.35">
      <c r="A132" s="7">
        <v>17</v>
      </c>
      <c r="B132" s="21" t="s">
        <v>983</v>
      </c>
      <c r="C132" s="21" t="s">
        <v>986</v>
      </c>
      <c r="D132" s="21" t="s">
        <v>989</v>
      </c>
      <c r="E132" s="211">
        <v>100000</v>
      </c>
      <c r="F132" s="203"/>
      <c r="G132" s="211">
        <v>100000</v>
      </c>
      <c r="H132" s="211">
        <v>100000</v>
      </c>
      <c r="I132" s="7" t="s">
        <v>992</v>
      </c>
      <c r="J132" s="21" t="s">
        <v>993</v>
      </c>
      <c r="K132" s="7" t="s">
        <v>32</v>
      </c>
    </row>
    <row r="133" spans="1:11" x14ac:dyDescent="0.35">
      <c r="A133" s="10"/>
      <c r="B133" s="25" t="s">
        <v>984</v>
      </c>
      <c r="C133" s="25" t="s">
        <v>987</v>
      </c>
      <c r="D133" s="25" t="s">
        <v>990</v>
      </c>
      <c r="E133" s="10" t="s">
        <v>34</v>
      </c>
      <c r="F133" s="115"/>
      <c r="G133" s="10" t="s">
        <v>34</v>
      </c>
      <c r="H133" s="10" t="s">
        <v>34</v>
      </c>
      <c r="I133" s="10" t="s">
        <v>517</v>
      </c>
      <c r="J133" s="25" t="s">
        <v>994</v>
      </c>
      <c r="K133" s="10" t="s">
        <v>33</v>
      </c>
    </row>
    <row r="134" spans="1:11" x14ac:dyDescent="0.35">
      <c r="A134" s="10"/>
      <c r="B134" s="25" t="s">
        <v>985</v>
      </c>
      <c r="C134" s="25" t="s">
        <v>988</v>
      </c>
      <c r="D134" s="25" t="s">
        <v>991</v>
      </c>
      <c r="E134" s="25"/>
      <c r="F134" s="115"/>
      <c r="G134" s="25"/>
      <c r="H134" s="25"/>
      <c r="I134" s="25"/>
      <c r="J134" s="25" t="s">
        <v>995</v>
      </c>
      <c r="K134" s="25"/>
    </row>
    <row r="135" spans="1:11" x14ac:dyDescent="0.35">
      <c r="A135" s="10"/>
      <c r="B135" s="25"/>
      <c r="C135" s="25"/>
      <c r="D135" s="25" t="s">
        <v>966</v>
      </c>
      <c r="E135" s="25"/>
      <c r="F135" s="115"/>
      <c r="G135" s="25"/>
      <c r="H135" s="25"/>
      <c r="I135" s="25"/>
      <c r="J135" s="25" t="s">
        <v>996</v>
      </c>
      <c r="K135" s="25"/>
    </row>
    <row r="136" spans="1:11" x14ac:dyDescent="0.35">
      <c r="A136" s="5"/>
      <c r="B136" s="23"/>
      <c r="C136" s="23"/>
      <c r="D136" s="23"/>
      <c r="E136" s="23"/>
      <c r="F136" s="114"/>
      <c r="G136" s="23"/>
      <c r="H136" s="23"/>
      <c r="I136" s="23"/>
      <c r="J136" s="23" t="s">
        <v>997</v>
      </c>
      <c r="K136" s="23"/>
    </row>
    <row r="137" spans="1:11" x14ac:dyDescent="0.35">
      <c r="A137" s="7">
        <v>18</v>
      </c>
      <c r="B137" s="21" t="s">
        <v>998</v>
      </c>
      <c r="C137" s="21" t="s">
        <v>1000</v>
      </c>
      <c r="D137" s="21" t="s">
        <v>1005</v>
      </c>
      <c r="E137" s="211">
        <v>100000</v>
      </c>
      <c r="F137" s="203"/>
      <c r="G137" s="211">
        <v>100000</v>
      </c>
      <c r="H137" s="211">
        <v>100000</v>
      </c>
      <c r="I137" s="7" t="s">
        <v>1006</v>
      </c>
      <c r="J137" s="21" t="s">
        <v>1007</v>
      </c>
      <c r="K137" s="7" t="s">
        <v>32</v>
      </c>
    </row>
    <row r="138" spans="1:11" x14ac:dyDescent="0.35">
      <c r="A138" s="10"/>
      <c r="B138" s="25" t="s">
        <v>999</v>
      </c>
      <c r="C138" s="25" t="s">
        <v>1001</v>
      </c>
      <c r="D138" s="25" t="s">
        <v>1010</v>
      </c>
      <c r="E138" s="10" t="s">
        <v>34</v>
      </c>
      <c r="F138" s="115"/>
      <c r="G138" s="10" t="s">
        <v>34</v>
      </c>
      <c r="H138" s="10" t="s">
        <v>34</v>
      </c>
      <c r="I138" s="10" t="s">
        <v>517</v>
      </c>
      <c r="J138" s="25" t="s">
        <v>1008</v>
      </c>
      <c r="K138" s="10" t="s">
        <v>33</v>
      </c>
    </row>
    <row r="139" spans="1:11" x14ac:dyDescent="0.35">
      <c r="A139" s="10"/>
      <c r="B139" s="25"/>
      <c r="C139" s="25" t="s">
        <v>1002</v>
      </c>
      <c r="D139" s="25" t="s">
        <v>838</v>
      </c>
      <c r="E139" s="25"/>
      <c r="F139" s="115"/>
      <c r="G139" s="25"/>
      <c r="H139" s="25"/>
      <c r="I139" s="25"/>
      <c r="J139" s="25" t="s">
        <v>1009</v>
      </c>
      <c r="K139" s="25"/>
    </row>
    <row r="140" spans="1:11" x14ac:dyDescent="0.35">
      <c r="A140" s="10"/>
      <c r="B140" s="25"/>
      <c r="C140" s="25" t="s">
        <v>1003</v>
      </c>
      <c r="D140" s="25" t="s">
        <v>927</v>
      </c>
      <c r="E140" s="25"/>
      <c r="F140" s="115"/>
      <c r="G140" s="25"/>
      <c r="H140" s="25"/>
      <c r="I140" s="25"/>
      <c r="J140" s="25"/>
      <c r="K140" s="25"/>
    </row>
    <row r="141" spans="1:11" x14ac:dyDescent="0.35">
      <c r="A141" s="10"/>
      <c r="B141" s="25"/>
      <c r="C141" s="25" t="s">
        <v>994</v>
      </c>
      <c r="D141" s="25"/>
      <c r="E141" s="25"/>
      <c r="F141" s="115"/>
      <c r="G141" s="25"/>
      <c r="H141" s="25"/>
      <c r="I141" s="25"/>
      <c r="J141" s="25"/>
      <c r="K141" s="25"/>
    </row>
    <row r="142" spans="1:11" x14ac:dyDescent="0.35">
      <c r="A142" s="5"/>
      <c r="B142" s="23"/>
      <c r="C142" s="23" t="s">
        <v>1004</v>
      </c>
      <c r="D142" s="23"/>
      <c r="E142" s="23"/>
      <c r="F142" s="114"/>
      <c r="G142" s="23"/>
      <c r="H142" s="23"/>
      <c r="I142" s="23"/>
      <c r="J142" s="23"/>
      <c r="K142" s="23"/>
    </row>
    <row r="143" spans="1:11" x14ac:dyDescent="0.35">
      <c r="A143" s="7">
        <v>19</v>
      </c>
      <c r="B143" s="21" t="s">
        <v>1269</v>
      </c>
      <c r="C143" s="21" t="s">
        <v>1271</v>
      </c>
      <c r="D143" s="21" t="s">
        <v>1274</v>
      </c>
      <c r="E143" s="96">
        <v>364000</v>
      </c>
      <c r="F143" s="112"/>
      <c r="G143" s="96">
        <v>364000</v>
      </c>
      <c r="H143" s="44">
        <v>364000</v>
      </c>
      <c r="I143" s="21" t="s">
        <v>1279</v>
      </c>
      <c r="J143" s="21" t="s">
        <v>1281</v>
      </c>
      <c r="K143" s="7" t="s">
        <v>32</v>
      </c>
    </row>
    <row r="144" spans="1:11" x14ac:dyDescent="0.35">
      <c r="A144" s="10"/>
      <c r="B144" s="25" t="s">
        <v>1270</v>
      </c>
      <c r="C144" s="25" t="s">
        <v>1272</v>
      </c>
      <c r="D144" s="25" t="s">
        <v>1275</v>
      </c>
      <c r="E144" s="10" t="s">
        <v>34</v>
      </c>
      <c r="F144" s="115"/>
      <c r="G144" s="10" t="s">
        <v>34</v>
      </c>
      <c r="H144" s="10" t="s">
        <v>34</v>
      </c>
      <c r="I144" s="25" t="s">
        <v>1280</v>
      </c>
      <c r="J144" s="25" t="s">
        <v>1282</v>
      </c>
      <c r="K144" s="10" t="s">
        <v>33</v>
      </c>
    </row>
    <row r="145" spans="1:11" x14ac:dyDescent="0.35">
      <c r="A145" s="10"/>
      <c r="B145" s="25"/>
      <c r="C145" s="25" t="s">
        <v>1273</v>
      </c>
      <c r="D145" s="25" t="s">
        <v>1276</v>
      </c>
      <c r="E145" s="25"/>
      <c r="F145" s="115"/>
      <c r="G145" s="25"/>
      <c r="H145" s="25"/>
      <c r="I145" s="25"/>
      <c r="J145" s="25" t="s">
        <v>1283</v>
      </c>
      <c r="K145" s="25"/>
    </row>
    <row r="146" spans="1:11" x14ac:dyDescent="0.35">
      <c r="A146" s="5"/>
      <c r="B146" s="23"/>
      <c r="C146" s="23"/>
      <c r="D146" s="23" t="s">
        <v>1277</v>
      </c>
      <c r="E146" s="23"/>
      <c r="F146" s="114"/>
      <c r="G146" s="23"/>
      <c r="H146" s="23"/>
      <c r="I146" s="23"/>
      <c r="J146" s="23"/>
      <c r="K146" s="23"/>
    </row>
    <row r="147" spans="1:11" x14ac:dyDescent="0.35">
      <c r="A147" s="14"/>
      <c r="B147" s="6"/>
      <c r="C147" s="6"/>
      <c r="D147" s="6"/>
      <c r="E147" s="6"/>
      <c r="F147" s="6"/>
      <c r="G147" s="6"/>
      <c r="H147" s="6"/>
      <c r="I147" s="6"/>
      <c r="J147" s="6"/>
      <c r="K147" s="223">
        <v>65</v>
      </c>
    </row>
    <row r="148" spans="1:11" s="6" customFormat="1" ht="20.25" x14ac:dyDescent="0.3">
      <c r="A148" s="410" t="s">
        <v>103</v>
      </c>
      <c r="B148" s="410"/>
      <c r="C148" s="410"/>
      <c r="D148" s="410"/>
      <c r="E148" s="410"/>
      <c r="F148" s="410"/>
      <c r="G148" s="410"/>
      <c r="H148" s="410"/>
      <c r="I148" s="410"/>
      <c r="J148" s="410"/>
      <c r="K148" s="410"/>
    </row>
    <row r="149" spans="1:11" s="6" customFormat="1" ht="20.25" x14ac:dyDescent="0.3">
      <c r="A149" s="406" t="s">
        <v>105</v>
      </c>
      <c r="B149" s="406"/>
      <c r="C149" s="406"/>
      <c r="D149" s="406"/>
      <c r="E149" s="406"/>
      <c r="F149" s="406"/>
      <c r="G149" s="406"/>
      <c r="H149" s="406"/>
      <c r="I149" s="406"/>
      <c r="J149" s="406"/>
      <c r="K149" s="406"/>
    </row>
    <row r="150" spans="1:11" s="9" customFormat="1" ht="20.25" x14ac:dyDescent="0.3">
      <c r="A150" s="7" t="s">
        <v>1</v>
      </c>
      <c r="B150" s="7" t="s">
        <v>18</v>
      </c>
      <c r="C150" s="7" t="s">
        <v>3</v>
      </c>
      <c r="D150" s="7" t="s">
        <v>4</v>
      </c>
      <c r="E150" s="402" t="s">
        <v>5</v>
      </c>
      <c r="F150" s="403"/>
      <c r="G150" s="403"/>
      <c r="H150" s="404"/>
      <c r="I150" s="8" t="s">
        <v>20</v>
      </c>
      <c r="J150" s="69" t="s">
        <v>7</v>
      </c>
      <c r="K150" s="7" t="s">
        <v>8</v>
      </c>
    </row>
    <row r="151" spans="1:11" s="9" customFormat="1" ht="20.25" x14ac:dyDescent="0.3">
      <c r="A151" s="10"/>
      <c r="B151" s="10"/>
      <c r="C151" s="10"/>
      <c r="D151" s="10" t="s">
        <v>19</v>
      </c>
      <c r="E151" s="7">
        <v>2560</v>
      </c>
      <c r="F151" s="109"/>
      <c r="G151" s="7">
        <v>2561</v>
      </c>
      <c r="H151" s="7">
        <v>2562</v>
      </c>
      <c r="I151" s="10" t="s">
        <v>21</v>
      </c>
      <c r="J151" s="10"/>
      <c r="K151" s="10" t="s">
        <v>9</v>
      </c>
    </row>
    <row r="152" spans="1:11" s="14" customFormat="1" ht="20.25" x14ac:dyDescent="0.3">
      <c r="A152" s="5"/>
      <c r="B152" s="5"/>
      <c r="C152" s="5"/>
      <c r="D152" s="5"/>
      <c r="E152" s="5" t="s">
        <v>6</v>
      </c>
      <c r="F152" s="110"/>
      <c r="G152" s="5" t="s">
        <v>6</v>
      </c>
      <c r="H152" s="5" t="s">
        <v>6</v>
      </c>
      <c r="I152" s="5"/>
      <c r="J152" s="5"/>
      <c r="K152" s="5"/>
    </row>
    <row r="153" spans="1:11" x14ac:dyDescent="0.35">
      <c r="A153" s="7"/>
      <c r="B153" s="21"/>
      <c r="C153" s="21"/>
      <c r="D153" s="21" t="s">
        <v>1278</v>
      </c>
      <c r="E153" s="21"/>
      <c r="F153" s="203"/>
      <c r="G153" s="21"/>
      <c r="H153" s="21"/>
      <c r="I153" s="21"/>
      <c r="J153" s="21"/>
      <c r="K153" s="21"/>
    </row>
    <row r="154" spans="1:11" x14ac:dyDescent="0.35">
      <c r="A154" s="10"/>
      <c r="B154" s="25"/>
      <c r="C154" s="25"/>
      <c r="D154" s="25" t="s">
        <v>852</v>
      </c>
      <c r="E154" s="25"/>
      <c r="F154" s="115"/>
      <c r="G154" s="25"/>
      <c r="H154" s="25"/>
      <c r="I154" s="25"/>
      <c r="J154" s="25"/>
      <c r="K154" s="25"/>
    </row>
    <row r="155" spans="1:11" x14ac:dyDescent="0.35">
      <c r="A155" s="5"/>
      <c r="B155" s="23"/>
      <c r="C155" s="23"/>
      <c r="D155" s="23" t="s">
        <v>472</v>
      </c>
      <c r="E155" s="23"/>
      <c r="F155" s="114"/>
      <c r="G155" s="23"/>
      <c r="H155" s="23"/>
      <c r="I155" s="23"/>
      <c r="J155" s="23"/>
      <c r="K155" s="23"/>
    </row>
    <row r="156" spans="1:11" x14ac:dyDescent="0.35">
      <c r="A156" s="7">
        <v>20</v>
      </c>
      <c r="B156" s="21" t="s">
        <v>1284</v>
      </c>
      <c r="C156" s="21" t="s">
        <v>1271</v>
      </c>
      <c r="D156" s="21" t="s">
        <v>1286</v>
      </c>
      <c r="E156" s="96">
        <v>134134</v>
      </c>
      <c r="F156" s="305"/>
      <c r="G156" s="269">
        <v>134134</v>
      </c>
      <c r="H156" s="44">
        <v>134134</v>
      </c>
      <c r="I156" s="7" t="s">
        <v>1290</v>
      </c>
      <c r="J156" s="21" t="s">
        <v>1281</v>
      </c>
      <c r="K156" s="7" t="s">
        <v>32</v>
      </c>
    </row>
    <row r="157" spans="1:11" x14ac:dyDescent="0.35">
      <c r="A157" s="10"/>
      <c r="B157" s="25" t="s">
        <v>1285</v>
      </c>
      <c r="C157" s="25" t="s">
        <v>1272</v>
      </c>
      <c r="D157" s="41" t="s">
        <v>1287</v>
      </c>
      <c r="E157" s="10" t="s">
        <v>1495</v>
      </c>
      <c r="F157" s="115"/>
      <c r="G157" s="10" t="s">
        <v>1495</v>
      </c>
      <c r="H157" s="10" t="s">
        <v>1495</v>
      </c>
      <c r="I157" s="10" t="s">
        <v>1280</v>
      </c>
      <c r="J157" s="25" t="s">
        <v>1282</v>
      </c>
      <c r="K157" s="10" t="s">
        <v>33</v>
      </c>
    </row>
    <row r="158" spans="1:11" x14ac:dyDescent="0.35">
      <c r="A158" s="10"/>
      <c r="B158" s="25"/>
      <c r="C158" s="25" t="s">
        <v>1273</v>
      </c>
      <c r="D158" s="25" t="s">
        <v>1288</v>
      </c>
      <c r="E158" s="25"/>
      <c r="F158" s="115"/>
      <c r="G158" s="25"/>
      <c r="H158" s="25"/>
      <c r="I158" s="25"/>
      <c r="J158" s="25" t="s">
        <v>1283</v>
      </c>
      <c r="K158" s="25"/>
    </row>
    <row r="159" spans="1:11" x14ac:dyDescent="0.35">
      <c r="A159" s="10"/>
      <c r="B159" s="25"/>
      <c r="C159" s="25"/>
      <c r="D159" s="25" t="s">
        <v>852</v>
      </c>
      <c r="E159" s="25"/>
      <c r="F159" s="115"/>
      <c r="G159" s="25"/>
      <c r="H159" s="25"/>
      <c r="I159" s="25"/>
      <c r="J159" s="25"/>
      <c r="K159" s="25"/>
    </row>
    <row r="160" spans="1:11" x14ac:dyDescent="0.35">
      <c r="A160" s="10"/>
      <c r="B160" s="25"/>
      <c r="C160" s="25"/>
      <c r="D160" s="25" t="s">
        <v>1278</v>
      </c>
      <c r="E160" s="25"/>
      <c r="F160" s="115"/>
      <c r="G160" s="25"/>
      <c r="H160" s="25"/>
      <c r="I160" s="25"/>
      <c r="J160" s="25"/>
      <c r="K160" s="25"/>
    </row>
    <row r="161" spans="1:11" x14ac:dyDescent="0.35">
      <c r="A161" s="10"/>
      <c r="B161" s="25"/>
      <c r="C161" s="25"/>
      <c r="D161" s="25" t="s">
        <v>852</v>
      </c>
      <c r="E161" s="25"/>
      <c r="F161" s="115"/>
      <c r="G161" s="25"/>
      <c r="H161" s="25"/>
      <c r="I161" s="25"/>
      <c r="J161" s="25"/>
      <c r="K161" s="25"/>
    </row>
    <row r="162" spans="1:11" x14ac:dyDescent="0.35">
      <c r="A162" s="5"/>
      <c r="B162" s="23"/>
      <c r="C162" s="23"/>
      <c r="D162" s="23" t="s">
        <v>1289</v>
      </c>
      <c r="E162" s="23"/>
      <c r="F162" s="114"/>
      <c r="G162" s="23"/>
      <c r="H162" s="23"/>
      <c r="I162" s="23"/>
      <c r="J162" s="23"/>
      <c r="K162" s="23"/>
    </row>
    <row r="163" spans="1:11" x14ac:dyDescent="0.35">
      <c r="A163" s="7">
        <v>21</v>
      </c>
      <c r="B163" s="21" t="s">
        <v>1284</v>
      </c>
      <c r="C163" s="21" t="s">
        <v>1292</v>
      </c>
      <c r="D163" s="21" t="s">
        <v>1286</v>
      </c>
      <c r="E163" s="96">
        <v>933190</v>
      </c>
      <c r="F163" s="112"/>
      <c r="G163" s="269">
        <v>933190</v>
      </c>
      <c r="H163" s="44">
        <v>933190</v>
      </c>
      <c r="I163" s="7" t="s">
        <v>1299</v>
      </c>
      <c r="J163" s="21" t="s">
        <v>1301</v>
      </c>
      <c r="K163" s="7" t="s">
        <v>32</v>
      </c>
    </row>
    <row r="164" spans="1:11" x14ac:dyDescent="0.35">
      <c r="A164" s="10"/>
      <c r="B164" s="25" t="s">
        <v>1291</v>
      </c>
      <c r="C164" s="25" t="s">
        <v>1293</v>
      </c>
      <c r="D164" s="25" t="s">
        <v>1295</v>
      </c>
      <c r="E164" s="10" t="s">
        <v>1495</v>
      </c>
      <c r="F164" s="115"/>
      <c r="G164" s="10" t="s">
        <v>1495</v>
      </c>
      <c r="H164" s="10" t="s">
        <v>1495</v>
      </c>
      <c r="I164" s="10" t="s">
        <v>1300</v>
      </c>
      <c r="J164" s="25" t="s">
        <v>1302</v>
      </c>
      <c r="K164" s="10" t="s">
        <v>33</v>
      </c>
    </row>
    <row r="165" spans="1:11" x14ac:dyDescent="0.35">
      <c r="A165" s="10"/>
      <c r="B165" s="25"/>
      <c r="C165" s="25" t="s">
        <v>1294</v>
      </c>
      <c r="D165" s="25" t="s">
        <v>1296</v>
      </c>
      <c r="E165" s="25"/>
      <c r="F165" s="115"/>
      <c r="G165" s="25"/>
      <c r="H165" s="25"/>
      <c r="I165" s="25"/>
      <c r="J165" s="25" t="s">
        <v>1303</v>
      </c>
      <c r="K165" s="25"/>
    </row>
    <row r="166" spans="1:11" x14ac:dyDescent="0.35">
      <c r="A166" s="10"/>
      <c r="B166" s="25"/>
      <c r="C166" s="25"/>
      <c r="D166" s="32" t="s">
        <v>1297</v>
      </c>
      <c r="E166" s="25"/>
      <c r="F166" s="115"/>
      <c r="G166" s="25"/>
      <c r="H166" s="25"/>
      <c r="I166" s="25"/>
      <c r="J166" s="25" t="s">
        <v>1300</v>
      </c>
      <c r="K166" s="25"/>
    </row>
    <row r="167" spans="1:11" x14ac:dyDescent="0.35">
      <c r="A167" s="5"/>
      <c r="B167" s="23"/>
      <c r="C167" s="23"/>
      <c r="D167" s="23" t="s">
        <v>1298</v>
      </c>
      <c r="E167" s="23"/>
      <c r="F167" s="114"/>
      <c r="G167" s="23"/>
      <c r="H167" s="23"/>
      <c r="I167" s="23"/>
      <c r="J167" s="23"/>
      <c r="K167" s="23"/>
    </row>
    <row r="168" spans="1:11" x14ac:dyDescent="0.35">
      <c r="A168" s="14"/>
      <c r="B168" s="6"/>
      <c r="C168" s="6"/>
      <c r="D168" s="6"/>
      <c r="E168" s="6"/>
      <c r="F168" s="6"/>
      <c r="G168" s="6"/>
      <c r="H168" s="6"/>
      <c r="I168" s="6"/>
      <c r="J168" s="6"/>
      <c r="K168" s="223">
        <v>66</v>
      </c>
    </row>
    <row r="169" spans="1:11" s="6" customFormat="1" ht="20.25" x14ac:dyDescent="0.3">
      <c r="A169" s="410" t="s">
        <v>103</v>
      </c>
      <c r="B169" s="410"/>
      <c r="C169" s="410"/>
      <c r="D169" s="410"/>
      <c r="E169" s="410"/>
      <c r="F169" s="410"/>
      <c r="G169" s="410"/>
      <c r="H169" s="410"/>
      <c r="I169" s="410"/>
      <c r="J169" s="410"/>
      <c r="K169" s="410"/>
    </row>
    <row r="170" spans="1:11" s="6" customFormat="1" ht="20.25" x14ac:dyDescent="0.3">
      <c r="A170" s="406" t="s">
        <v>105</v>
      </c>
      <c r="B170" s="406"/>
      <c r="C170" s="406"/>
      <c r="D170" s="406"/>
      <c r="E170" s="406"/>
      <c r="F170" s="406"/>
      <c r="G170" s="406"/>
      <c r="H170" s="406"/>
      <c r="I170" s="406"/>
      <c r="J170" s="406"/>
      <c r="K170" s="406"/>
    </row>
    <row r="171" spans="1:11" s="9" customFormat="1" ht="20.25" x14ac:dyDescent="0.3">
      <c r="A171" s="7" t="s">
        <v>1</v>
      </c>
      <c r="B171" s="7" t="s">
        <v>18</v>
      </c>
      <c r="C171" s="7" t="s">
        <v>3</v>
      </c>
      <c r="D171" s="7" t="s">
        <v>4</v>
      </c>
      <c r="E171" s="402" t="s">
        <v>5</v>
      </c>
      <c r="F171" s="403"/>
      <c r="G171" s="403"/>
      <c r="H171" s="404"/>
      <c r="I171" s="8" t="s">
        <v>20</v>
      </c>
      <c r="J171" s="69" t="s">
        <v>7</v>
      </c>
      <c r="K171" s="7" t="s">
        <v>8</v>
      </c>
    </row>
    <row r="172" spans="1:11" s="9" customFormat="1" ht="20.25" x14ac:dyDescent="0.3">
      <c r="A172" s="10"/>
      <c r="B172" s="10"/>
      <c r="C172" s="10"/>
      <c r="D172" s="10" t="s">
        <v>19</v>
      </c>
      <c r="E172" s="7">
        <v>2560</v>
      </c>
      <c r="F172" s="109"/>
      <c r="G172" s="7">
        <v>2561</v>
      </c>
      <c r="H172" s="7">
        <v>2562</v>
      </c>
      <c r="I172" s="10" t="s">
        <v>21</v>
      </c>
      <c r="J172" s="10"/>
      <c r="K172" s="10" t="s">
        <v>9</v>
      </c>
    </row>
    <row r="173" spans="1:11" s="14" customFormat="1" ht="20.25" x14ac:dyDescent="0.3">
      <c r="A173" s="5"/>
      <c r="B173" s="5"/>
      <c r="C173" s="5"/>
      <c r="D173" s="5"/>
      <c r="E173" s="5" t="s">
        <v>6</v>
      </c>
      <c r="F173" s="110"/>
      <c r="G173" s="5" t="s">
        <v>6</v>
      </c>
      <c r="H173" s="5" t="s">
        <v>6</v>
      </c>
      <c r="I173" s="5"/>
      <c r="J173" s="5"/>
      <c r="K173" s="5"/>
    </row>
    <row r="174" spans="1:11" x14ac:dyDescent="0.35">
      <c r="A174" s="7">
        <v>22</v>
      </c>
      <c r="B174" s="21" t="s">
        <v>1304</v>
      </c>
      <c r="C174" s="21" t="s">
        <v>1271</v>
      </c>
      <c r="D174" s="21" t="s">
        <v>1329</v>
      </c>
      <c r="E174" s="44">
        <v>20800</v>
      </c>
      <c r="F174" s="112"/>
      <c r="G174" s="44">
        <v>20800</v>
      </c>
      <c r="H174" s="44">
        <v>20800</v>
      </c>
      <c r="I174" s="7" t="s">
        <v>1311</v>
      </c>
      <c r="J174" s="21" t="s">
        <v>1281</v>
      </c>
      <c r="K174" s="7" t="s">
        <v>32</v>
      </c>
    </row>
    <row r="175" spans="1:11" x14ac:dyDescent="0.35">
      <c r="A175" s="10"/>
      <c r="B175" s="25" t="s">
        <v>1305</v>
      </c>
      <c r="C175" s="25" t="s">
        <v>1306</v>
      </c>
      <c r="D175" s="25" t="s">
        <v>1308</v>
      </c>
      <c r="E175" s="10" t="s">
        <v>34</v>
      </c>
      <c r="F175" s="115"/>
      <c r="G175" s="10" t="s">
        <v>34</v>
      </c>
      <c r="H175" s="10" t="s">
        <v>34</v>
      </c>
      <c r="I175" s="10" t="s">
        <v>1312</v>
      </c>
      <c r="J175" s="25" t="s">
        <v>1313</v>
      </c>
      <c r="K175" s="10" t="s">
        <v>33</v>
      </c>
    </row>
    <row r="176" spans="1:11" x14ac:dyDescent="0.35">
      <c r="A176" s="10"/>
      <c r="B176" s="25" t="s">
        <v>802</v>
      </c>
      <c r="C176" s="25" t="s">
        <v>1307</v>
      </c>
      <c r="D176" s="25" t="s">
        <v>852</v>
      </c>
      <c r="E176" s="25"/>
      <c r="F176" s="115"/>
      <c r="G176" s="25"/>
      <c r="H176" s="25"/>
      <c r="I176" s="25"/>
      <c r="J176" s="25" t="s">
        <v>1314</v>
      </c>
      <c r="K176" s="25"/>
    </row>
    <row r="177" spans="1:11" x14ac:dyDescent="0.35">
      <c r="A177" s="10"/>
      <c r="B177" s="25"/>
      <c r="C177" s="25"/>
      <c r="D177" s="32" t="s">
        <v>1309</v>
      </c>
      <c r="E177" s="25"/>
      <c r="F177" s="115"/>
      <c r="G177" s="25"/>
      <c r="H177" s="25"/>
      <c r="I177" s="25"/>
      <c r="J177" s="25" t="s">
        <v>1315</v>
      </c>
      <c r="K177" s="25"/>
    </row>
    <row r="178" spans="1:11" x14ac:dyDescent="0.35">
      <c r="A178" s="5"/>
      <c r="B178" s="23"/>
      <c r="C178" s="23"/>
      <c r="D178" s="23" t="s">
        <v>1310</v>
      </c>
      <c r="E178" s="23"/>
      <c r="F178" s="114"/>
      <c r="G178" s="23"/>
      <c r="H178" s="23"/>
      <c r="I178" s="23"/>
      <c r="J178" s="23"/>
      <c r="K178" s="23"/>
    </row>
    <row r="179" spans="1:11" x14ac:dyDescent="0.35">
      <c r="A179" s="7">
        <v>23</v>
      </c>
      <c r="B179" s="21" t="s">
        <v>1316</v>
      </c>
      <c r="C179" s="21" t="s">
        <v>1322</v>
      </c>
      <c r="D179" s="21" t="s">
        <v>1326</v>
      </c>
      <c r="E179" s="211">
        <v>728000</v>
      </c>
      <c r="F179" s="203"/>
      <c r="G179" s="211">
        <v>728000</v>
      </c>
      <c r="H179" s="211">
        <v>728000</v>
      </c>
      <c r="I179" s="7" t="s">
        <v>1299</v>
      </c>
      <c r="J179" s="21" t="s">
        <v>1330</v>
      </c>
      <c r="K179" s="7" t="s">
        <v>32</v>
      </c>
    </row>
    <row r="180" spans="1:11" x14ac:dyDescent="0.35">
      <c r="A180" s="10"/>
      <c r="B180" s="25" t="s">
        <v>1317</v>
      </c>
      <c r="C180" s="25" t="s">
        <v>1323</v>
      </c>
      <c r="D180" s="41" t="s">
        <v>1327</v>
      </c>
      <c r="E180" s="10" t="s">
        <v>1495</v>
      </c>
      <c r="F180" s="115"/>
      <c r="G180" s="10" t="s">
        <v>1495</v>
      </c>
      <c r="H180" s="10" t="s">
        <v>1495</v>
      </c>
      <c r="I180" s="10" t="s">
        <v>1300</v>
      </c>
      <c r="J180" s="25" t="s">
        <v>1331</v>
      </c>
      <c r="K180" s="10" t="s">
        <v>33</v>
      </c>
    </row>
    <row r="181" spans="1:11" x14ac:dyDescent="0.35">
      <c r="A181" s="10"/>
      <c r="B181" s="25" t="s">
        <v>1318</v>
      </c>
      <c r="C181" s="25" t="s">
        <v>1324</v>
      </c>
      <c r="D181" s="25" t="s">
        <v>1328</v>
      </c>
      <c r="E181" s="25"/>
      <c r="F181" s="115"/>
      <c r="G181" s="25"/>
      <c r="H181" s="25"/>
      <c r="I181" s="10"/>
      <c r="J181" s="25" t="s">
        <v>1332</v>
      </c>
      <c r="K181" s="25"/>
    </row>
    <row r="182" spans="1:11" x14ac:dyDescent="0.35">
      <c r="A182" s="10"/>
      <c r="B182" s="25" t="s">
        <v>1319</v>
      </c>
      <c r="C182" s="25" t="s">
        <v>1325</v>
      </c>
      <c r="D182" s="25" t="s">
        <v>864</v>
      </c>
      <c r="E182" s="25"/>
      <c r="F182" s="115"/>
      <c r="G182" s="25"/>
      <c r="H182" s="25"/>
      <c r="I182" s="25"/>
      <c r="J182" s="25" t="s">
        <v>1333</v>
      </c>
      <c r="K182" s="25"/>
    </row>
    <row r="183" spans="1:11" x14ac:dyDescent="0.35">
      <c r="A183" s="10"/>
      <c r="B183" s="25" t="s">
        <v>1320</v>
      </c>
      <c r="C183" s="25"/>
      <c r="D183" s="25" t="s">
        <v>1321</v>
      </c>
      <c r="E183" s="25"/>
      <c r="F183" s="115"/>
      <c r="G183" s="25"/>
      <c r="H183" s="25"/>
      <c r="I183" s="25"/>
      <c r="J183" s="25"/>
      <c r="K183" s="25"/>
    </row>
    <row r="184" spans="1:11" x14ac:dyDescent="0.35">
      <c r="A184" s="10"/>
      <c r="B184" s="25" t="s">
        <v>1321</v>
      </c>
      <c r="C184" s="25"/>
      <c r="D184" s="25"/>
      <c r="E184" s="25"/>
      <c r="F184" s="115"/>
      <c r="G184" s="25"/>
      <c r="H184" s="25"/>
      <c r="I184" s="25"/>
      <c r="J184" s="25"/>
      <c r="K184" s="25"/>
    </row>
    <row r="185" spans="1:11" x14ac:dyDescent="0.35">
      <c r="A185" s="5"/>
      <c r="B185" s="23"/>
      <c r="C185" s="23"/>
      <c r="D185" s="23"/>
      <c r="E185" s="23"/>
      <c r="F185" s="114"/>
      <c r="G185" s="23"/>
      <c r="H185" s="23"/>
      <c r="I185" s="23"/>
      <c r="J185" s="23"/>
      <c r="K185" s="23"/>
    </row>
    <row r="186" spans="1:11" x14ac:dyDescent="0.35">
      <c r="A186" s="14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x14ac:dyDescent="0.35">
      <c r="A187" s="14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x14ac:dyDescent="0.35">
      <c r="A188" s="14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x14ac:dyDescent="0.35">
      <c r="A189" s="14"/>
      <c r="B189" s="6"/>
      <c r="C189" s="6"/>
      <c r="D189" s="6"/>
      <c r="E189" s="6"/>
      <c r="F189" s="6"/>
      <c r="G189" s="6"/>
      <c r="H189" s="6"/>
      <c r="I189" s="6"/>
      <c r="J189" s="6"/>
      <c r="K189" s="223">
        <v>67</v>
      </c>
    </row>
    <row r="190" spans="1:11" s="6" customFormat="1" ht="20.25" x14ac:dyDescent="0.3">
      <c r="A190" s="410" t="s">
        <v>103</v>
      </c>
      <c r="B190" s="410"/>
      <c r="C190" s="410"/>
      <c r="D190" s="410"/>
      <c r="E190" s="410"/>
      <c r="F190" s="410"/>
      <c r="G190" s="410"/>
      <c r="H190" s="410"/>
      <c r="I190" s="410"/>
      <c r="J190" s="410"/>
      <c r="K190" s="410"/>
    </row>
    <row r="191" spans="1:11" s="6" customFormat="1" ht="20.25" x14ac:dyDescent="0.3">
      <c r="A191" s="406" t="s">
        <v>105</v>
      </c>
      <c r="B191" s="406"/>
      <c r="C191" s="406"/>
      <c r="D191" s="406"/>
      <c r="E191" s="406"/>
      <c r="F191" s="406"/>
      <c r="G191" s="406"/>
      <c r="H191" s="406"/>
      <c r="I191" s="406"/>
      <c r="J191" s="406"/>
      <c r="K191" s="406"/>
    </row>
    <row r="192" spans="1:11" s="9" customFormat="1" ht="20.25" x14ac:dyDescent="0.3">
      <c r="A192" s="7" t="s">
        <v>1</v>
      </c>
      <c r="B192" s="7" t="s">
        <v>18</v>
      </c>
      <c r="C192" s="7" t="s">
        <v>3</v>
      </c>
      <c r="D192" s="7" t="s">
        <v>4</v>
      </c>
      <c r="E192" s="402" t="s">
        <v>5</v>
      </c>
      <c r="F192" s="403"/>
      <c r="G192" s="403"/>
      <c r="H192" s="404"/>
      <c r="I192" s="8" t="s">
        <v>20</v>
      </c>
      <c r="J192" s="69" t="s">
        <v>7</v>
      </c>
      <c r="K192" s="7" t="s">
        <v>8</v>
      </c>
    </row>
    <row r="193" spans="1:11" s="9" customFormat="1" ht="20.25" x14ac:dyDescent="0.3">
      <c r="A193" s="10"/>
      <c r="B193" s="10"/>
      <c r="C193" s="10"/>
      <c r="D193" s="10" t="s">
        <v>19</v>
      </c>
      <c r="E193" s="7">
        <v>2560</v>
      </c>
      <c r="F193" s="109"/>
      <c r="G193" s="7">
        <v>2561</v>
      </c>
      <c r="H193" s="7">
        <v>2562</v>
      </c>
      <c r="I193" s="10" t="s">
        <v>21</v>
      </c>
      <c r="J193" s="10"/>
      <c r="K193" s="10" t="s">
        <v>9</v>
      </c>
    </row>
    <row r="194" spans="1:11" s="14" customFormat="1" ht="20.25" x14ac:dyDescent="0.3">
      <c r="A194" s="5"/>
      <c r="B194" s="5"/>
      <c r="C194" s="5"/>
      <c r="D194" s="5"/>
      <c r="E194" s="5" t="s">
        <v>6</v>
      </c>
      <c r="F194" s="110"/>
      <c r="G194" s="5" t="s">
        <v>6</v>
      </c>
      <c r="H194" s="5" t="s">
        <v>6</v>
      </c>
      <c r="I194" s="5"/>
      <c r="J194" s="5"/>
      <c r="K194" s="5"/>
    </row>
    <row r="195" spans="1:11" x14ac:dyDescent="0.35">
      <c r="A195" s="7">
        <v>24</v>
      </c>
      <c r="B195" s="21" t="s">
        <v>1334</v>
      </c>
      <c r="C195" s="21" t="s">
        <v>1336</v>
      </c>
      <c r="D195" s="21" t="s">
        <v>1339</v>
      </c>
      <c r="E195" s="211">
        <v>100000</v>
      </c>
      <c r="F195" s="203"/>
      <c r="G195" s="211">
        <v>100000</v>
      </c>
      <c r="H195" s="211">
        <v>100000</v>
      </c>
      <c r="I195" s="7" t="s">
        <v>126</v>
      </c>
      <c r="J195" s="21" t="s">
        <v>1345</v>
      </c>
      <c r="K195" s="7" t="s">
        <v>32</v>
      </c>
    </row>
    <row r="196" spans="1:11" x14ac:dyDescent="0.35">
      <c r="A196" s="10"/>
      <c r="B196" s="25" t="s">
        <v>1335</v>
      </c>
      <c r="C196" s="32" t="s">
        <v>1337</v>
      </c>
      <c r="D196" s="25" t="s">
        <v>1340</v>
      </c>
      <c r="E196" s="10" t="s">
        <v>34</v>
      </c>
      <c r="F196" s="115"/>
      <c r="G196" s="10" t="s">
        <v>34</v>
      </c>
      <c r="H196" s="10" t="s">
        <v>34</v>
      </c>
      <c r="I196" s="25"/>
      <c r="J196" s="25" t="s">
        <v>1346</v>
      </c>
      <c r="K196" s="10" t="s">
        <v>33</v>
      </c>
    </row>
    <row r="197" spans="1:11" x14ac:dyDescent="0.35">
      <c r="A197" s="10"/>
      <c r="B197" s="25"/>
      <c r="C197" s="25" t="s">
        <v>1338</v>
      </c>
      <c r="D197" s="32" t="s">
        <v>1341</v>
      </c>
      <c r="E197" s="25"/>
      <c r="F197" s="115"/>
      <c r="G197" s="25"/>
      <c r="H197" s="25"/>
      <c r="I197" s="25"/>
      <c r="J197" s="25" t="s">
        <v>1347</v>
      </c>
      <c r="K197" s="25"/>
    </row>
    <row r="198" spans="1:11" x14ac:dyDescent="0.35">
      <c r="A198" s="10"/>
      <c r="B198" s="25"/>
      <c r="C198" s="25"/>
      <c r="D198" s="25" t="s">
        <v>1342</v>
      </c>
      <c r="E198" s="25"/>
      <c r="F198" s="115"/>
      <c r="G198" s="25"/>
      <c r="H198" s="25"/>
      <c r="I198" s="25"/>
      <c r="J198" s="25"/>
      <c r="K198" s="25"/>
    </row>
    <row r="199" spans="1:11" x14ac:dyDescent="0.35">
      <c r="A199" s="10"/>
      <c r="B199" s="25"/>
      <c r="C199" s="25"/>
      <c r="D199" s="25" t="s">
        <v>1343</v>
      </c>
      <c r="E199" s="25"/>
      <c r="F199" s="115"/>
      <c r="G199" s="25"/>
      <c r="H199" s="25"/>
      <c r="I199" s="25"/>
      <c r="J199" s="25"/>
      <c r="K199" s="25"/>
    </row>
    <row r="200" spans="1:11" x14ac:dyDescent="0.35">
      <c r="A200" s="5"/>
      <c r="B200" s="23"/>
      <c r="C200" s="23"/>
      <c r="D200" s="23" t="s">
        <v>1344</v>
      </c>
      <c r="E200" s="23"/>
      <c r="F200" s="114"/>
      <c r="G200" s="23"/>
      <c r="H200" s="23"/>
      <c r="I200" s="23"/>
      <c r="J200" s="23"/>
      <c r="K200" s="23"/>
    </row>
    <row r="201" spans="1:11" x14ac:dyDescent="0.35">
      <c r="A201" s="7">
        <v>25</v>
      </c>
      <c r="B201" s="21" t="s">
        <v>1348</v>
      </c>
      <c r="C201" s="21" t="s">
        <v>1351</v>
      </c>
      <c r="D201" s="21" t="s">
        <v>1354</v>
      </c>
      <c r="E201" s="211">
        <v>40000</v>
      </c>
      <c r="F201" s="203"/>
      <c r="G201" s="211">
        <v>40000</v>
      </c>
      <c r="H201" s="211">
        <v>40000</v>
      </c>
      <c r="I201" s="7" t="s">
        <v>1360</v>
      </c>
      <c r="J201" s="21" t="s">
        <v>1362</v>
      </c>
      <c r="K201" s="7" t="s">
        <v>32</v>
      </c>
    </row>
    <row r="202" spans="1:11" x14ac:dyDescent="0.35">
      <c r="A202" s="10"/>
      <c r="B202" s="25" t="s">
        <v>1349</v>
      </c>
      <c r="C202" s="25" t="s">
        <v>1352</v>
      </c>
      <c r="D202" s="25" t="s">
        <v>1355</v>
      </c>
      <c r="E202" s="10" t="s">
        <v>34</v>
      </c>
      <c r="F202" s="115"/>
      <c r="G202" s="10" t="s">
        <v>34</v>
      </c>
      <c r="H202" s="10" t="s">
        <v>34</v>
      </c>
      <c r="I202" s="10" t="s">
        <v>1361</v>
      </c>
      <c r="J202" s="25" t="s">
        <v>1363</v>
      </c>
      <c r="K202" s="10" t="s">
        <v>33</v>
      </c>
    </row>
    <row r="203" spans="1:11" x14ac:dyDescent="0.35">
      <c r="A203" s="10"/>
      <c r="B203" s="25" t="s">
        <v>1350</v>
      </c>
      <c r="C203" s="25" t="s">
        <v>1353</v>
      </c>
      <c r="D203" s="25" t="s">
        <v>1356</v>
      </c>
      <c r="E203" s="25"/>
      <c r="F203" s="115"/>
      <c r="G203" s="25"/>
      <c r="H203" s="25"/>
      <c r="I203" s="25"/>
      <c r="J203" s="25" t="s">
        <v>1364</v>
      </c>
      <c r="K203" s="25"/>
    </row>
    <row r="204" spans="1:11" x14ac:dyDescent="0.35">
      <c r="A204" s="10"/>
      <c r="B204" s="25"/>
      <c r="C204" s="25"/>
      <c r="D204" s="25" t="s">
        <v>1357</v>
      </c>
      <c r="E204" s="25"/>
      <c r="F204" s="115"/>
      <c r="G204" s="25"/>
      <c r="H204" s="25"/>
      <c r="I204" s="25"/>
      <c r="J204" s="25"/>
      <c r="K204" s="25"/>
    </row>
    <row r="205" spans="1:11" x14ac:dyDescent="0.35">
      <c r="A205" s="10"/>
      <c r="B205" s="25"/>
      <c r="C205" s="25"/>
      <c r="D205" s="25" t="s">
        <v>1358</v>
      </c>
      <c r="E205" s="25"/>
      <c r="F205" s="115"/>
      <c r="G205" s="25"/>
      <c r="H205" s="25"/>
      <c r="I205" s="25"/>
      <c r="J205" s="25"/>
      <c r="K205" s="25"/>
    </row>
    <row r="206" spans="1:11" x14ac:dyDescent="0.35">
      <c r="A206" s="5"/>
      <c r="B206" s="23"/>
      <c r="C206" s="23"/>
      <c r="D206" s="23" t="s">
        <v>1359</v>
      </c>
      <c r="E206" s="23"/>
      <c r="F206" s="114"/>
      <c r="G206" s="23"/>
      <c r="H206" s="23"/>
      <c r="I206" s="23"/>
      <c r="J206" s="23"/>
      <c r="K206" s="23"/>
    </row>
    <row r="207" spans="1:11" x14ac:dyDescent="0.35">
      <c r="A207" s="14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x14ac:dyDescent="0.35">
      <c r="A208" s="14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x14ac:dyDescent="0.35">
      <c r="A209" s="14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x14ac:dyDescent="0.35">
      <c r="A210" s="14"/>
      <c r="B210" s="6"/>
      <c r="C210" s="6"/>
      <c r="D210" s="6"/>
      <c r="E210" s="6"/>
      <c r="F210" s="6"/>
      <c r="G210" s="6"/>
      <c r="H210" s="6"/>
      <c r="I210" s="6"/>
      <c r="J210" s="6"/>
      <c r="K210" s="223">
        <v>68</v>
      </c>
    </row>
    <row r="211" spans="1:11" s="6" customFormat="1" ht="20.25" x14ac:dyDescent="0.3">
      <c r="A211" s="410" t="s">
        <v>103</v>
      </c>
      <c r="B211" s="410"/>
      <c r="C211" s="410"/>
      <c r="D211" s="410"/>
      <c r="E211" s="410"/>
      <c r="F211" s="410"/>
      <c r="G211" s="410"/>
      <c r="H211" s="410"/>
      <c r="I211" s="410"/>
      <c r="J211" s="410"/>
      <c r="K211" s="410"/>
    </row>
    <row r="212" spans="1:11" s="6" customFormat="1" ht="20.25" x14ac:dyDescent="0.3">
      <c r="A212" s="406" t="s">
        <v>105</v>
      </c>
      <c r="B212" s="406"/>
      <c r="C212" s="406"/>
      <c r="D212" s="406"/>
      <c r="E212" s="406"/>
      <c r="F212" s="406"/>
      <c r="G212" s="406"/>
      <c r="H212" s="406"/>
      <c r="I212" s="406"/>
      <c r="J212" s="406"/>
      <c r="K212" s="406"/>
    </row>
    <row r="213" spans="1:11" s="9" customFormat="1" ht="20.25" x14ac:dyDescent="0.3">
      <c r="A213" s="7" t="s">
        <v>1</v>
      </c>
      <c r="B213" s="7" t="s">
        <v>18</v>
      </c>
      <c r="C213" s="7" t="s">
        <v>3</v>
      </c>
      <c r="D213" s="7" t="s">
        <v>4</v>
      </c>
      <c r="E213" s="402" t="s">
        <v>5</v>
      </c>
      <c r="F213" s="403"/>
      <c r="G213" s="403"/>
      <c r="H213" s="404"/>
      <c r="I213" s="8" t="s">
        <v>20</v>
      </c>
      <c r="J213" s="69" t="s">
        <v>7</v>
      </c>
      <c r="K213" s="7" t="s">
        <v>8</v>
      </c>
    </row>
    <row r="214" spans="1:11" s="9" customFormat="1" ht="20.25" x14ac:dyDescent="0.3">
      <c r="A214" s="10"/>
      <c r="B214" s="10"/>
      <c r="C214" s="10"/>
      <c r="D214" s="10" t="s">
        <v>19</v>
      </c>
      <c r="E214" s="7">
        <v>2560</v>
      </c>
      <c r="F214" s="109"/>
      <c r="G214" s="7">
        <v>2561</v>
      </c>
      <c r="H214" s="7">
        <v>2562</v>
      </c>
      <c r="I214" s="10" t="s">
        <v>21</v>
      </c>
      <c r="J214" s="10"/>
      <c r="K214" s="10" t="s">
        <v>9</v>
      </c>
    </row>
    <row r="215" spans="1:11" s="14" customFormat="1" ht="20.25" x14ac:dyDescent="0.3">
      <c r="A215" s="5"/>
      <c r="B215" s="5"/>
      <c r="C215" s="5"/>
      <c r="D215" s="5"/>
      <c r="E215" s="5" t="s">
        <v>6</v>
      </c>
      <c r="F215" s="110"/>
      <c r="G215" s="5" t="s">
        <v>6</v>
      </c>
      <c r="H215" s="5" t="s">
        <v>6</v>
      </c>
      <c r="I215" s="5"/>
      <c r="J215" s="5"/>
      <c r="K215" s="5"/>
    </row>
    <row r="216" spans="1:11" x14ac:dyDescent="0.35">
      <c r="A216" s="7">
        <v>26</v>
      </c>
      <c r="B216" s="21" t="s">
        <v>1513</v>
      </c>
      <c r="C216" s="61" t="s">
        <v>1515</v>
      </c>
      <c r="D216" s="21" t="s">
        <v>1523</v>
      </c>
      <c r="E216" s="211">
        <v>50000</v>
      </c>
      <c r="F216" s="203"/>
      <c r="G216" s="211">
        <v>50000</v>
      </c>
      <c r="H216" s="211">
        <v>50000</v>
      </c>
      <c r="I216" s="7" t="s">
        <v>1529</v>
      </c>
      <c r="J216" s="21" t="s">
        <v>1534</v>
      </c>
      <c r="K216" s="7" t="s">
        <v>32</v>
      </c>
    </row>
    <row r="217" spans="1:11" x14ac:dyDescent="0.35">
      <c r="A217" s="10"/>
      <c r="B217" s="25" t="s">
        <v>1514</v>
      </c>
      <c r="C217" s="25" t="s">
        <v>1516</v>
      </c>
      <c r="D217" s="25" t="s">
        <v>1524</v>
      </c>
      <c r="E217" s="10" t="s">
        <v>34</v>
      </c>
      <c r="F217" s="115"/>
      <c r="G217" s="10" t="s">
        <v>34</v>
      </c>
      <c r="H217" s="10" t="s">
        <v>34</v>
      </c>
      <c r="I217" s="10" t="s">
        <v>1530</v>
      </c>
      <c r="J217" s="41" t="s">
        <v>1535</v>
      </c>
      <c r="K217" s="10" t="s">
        <v>33</v>
      </c>
    </row>
    <row r="218" spans="1:11" x14ac:dyDescent="0.35">
      <c r="A218" s="10"/>
      <c r="B218" s="25" t="s">
        <v>1703</v>
      </c>
      <c r="C218" s="25" t="s">
        <v>1517</v>
      </c>
      <c r="D218" s="25" t="s">
        <v>1525</v>
      </c>
      <c r="E218" s="25"/>
      <c r="F218" s="115"/>
      <c r="G218" s="25"/>
      <c r="H218" s="25"/>
      <c r="I218" s="10" t="s">
        <v>1531</v>
      </c>
      <c r="J218" s="25" t="s">
        <v>1536</v>
      </c>
      <c r="K218" s="10"/>
    </row>
    <row r="219" spans="1:11" x14ac:dyDescent="0.35">
      <c r="A219" s="10"/>
      <c r="B219" s="25"/>
      <c r="C219" s="25" t="s">
        <v>1518</v>
      </c>
      <c r="D219" s="25" t="s">
        <v>1526</v>
      </c>
      <c r="E219" s="25"/>
      <c r="F219" s="115"/>
      <c r="G219" s="25"/>
      <c r="H219" s="25"/>
      <c r="I219" s="10" t="s">
        <v>1532</v>
      </c>
      <c r="J219" s="25" t="s">
        <v>1537</v>
      </c>
      <c r="K219" s="25"/>
    </row>
    <row r="220" spans="1:11" x14ac:dyDescent="0.35">
      <c r="A220" s="10"/>
      <c r="B220" s="25"/>
      <c r="C220" s="25" t="s">
        <v>1519</v>
      </c>
      <c r="D220" s="25" t="s">
        <v>1527</v>
      </c>
      <c r="E220" s="25"/>
      <c r="F220" s="115"/>
      <c r="G220" s="25"/>
      <c r="H220" s="25"/>
      <c r="I220" s="70" t="s">
        <v>1533</v>
      </c>
      <c r="J220" s="25" t="s">
        <v>1538</v>
      </c>
      <c r="K220" s="25"/>
    </row>
    <row r="221" spans="1:11" x14ac:dyDescent="0.35">
      <c r="A221" s="10"/>
      <c r="B221" s="25"/>
      <c r="C221" s="32" t="s">
        <v>1520</v>
      </c>
      <c r="D221" s="25" t="s">
        <v>1528</v>
      </c>
      <c r="E221" s="25"/>
      <c r="F221" s="115"/>
      <c r="G221" s="25"/>
      <c r="H221" s="25"/>
      <c r="I221" s="25"/>
      <c r="J221" s="25"/>
      <c r="K221" s="25"/>
    </row>
    <row r="222" spans="1:11" x14ac:dyDescent="0.35">
      <c r="A222" s="10"/>
      <c r="B222" s="25"/>
      <c r="C222" s="25" t="s">
        <v>1521</v>
      </c>
      <c r="D222" s="25"/>
      <c r="E222" s="25"/>
      <c r="F222" s="115"/>
      <c r="G222" s="25"/>
      <c r="H222" s="25"/>
      <c r="I222" s="25"/>
      <c r="J222" s="25"/>
      <c r="K222" s="25"/>
    </row>
    <row r="223" spans="1:11" x14ac:dyDescent="0.35">
      <c r="A223" s="5"/>
      <c r="B223" s="23"/>
      <c r="C223" s="23" t="s">
        <v>1522</v>
      </c>
      <c r="D223" s="23"/>
      <c r="E223" s="23"/>
      <c r="F223" s="114"/>
      <c r="G223" s="23"/>
      <c r="H223" s="23"/>
      <c r="I223" s="23"/>
      <c r="J223" s="23"/>
      <c r="K223" s="23"/>
    </row>
    <row r="224" spans="1:11" x14ac:dyDescent="0.35">
      <c r="A224" s="7">
        <v>27</v>
      </c>
      <c r="B224" s="21" t="s">
        <v>1539</v>
      </c>
      <c r="C224" s="61" t="s">
        <v>1541</v>
      </c>
      <c r="D224" s="61" t="s">
        <v>1548</v>
      </c>
      <c r="E224" s="211">
        <v>50000</v>
      </c>
      <c r="F224" s="203"/>
      <c r="G224" s="211">
        <v>50000</v>
      </c>
      <c r="H224" s="211">
        <v>50000</v>
      </c>
      <c r="I224" s="7" t="s">
        <v>1560</v>
      </c>
      <c r="J224" s="61" t="s">
        <v>1572</v>
      </c>
      <c r="K224" s="7" t="s">
        <v>32</v>
      </c>
    </row>
    <row r="225" spans="1:11" x14ac:dyDescent="0.35">
      <c r="A225" s="10"/>
      <c r="B225" s="25" t="s">
        <v>1540</v>
      </c>
      <c r="C225" s="25" t="s">
        <v>1542</v>
      </c>
      <c r="D225" s="25" t="s">
        <v>1549</v>
      </c>
      <c r="E225" s="10" t="s">
        <v>34</v>
      </c>
      <c r="F225" s="115"/>
      <c r="G225" s="10" t="s">
        <v>34</v>
      </c>
      <c r="H225" s="10" t="s">
        <v>34</v>
      </c>
      <c r="I225" s="10" t="s">
        <v>1561</v>
      </c>
      <c r="J225" s="25" t="s">
        <v>1573</v>
      </c>
      <c r="K225" s="10" t="s">
        <v>33</v>
      </c>
    </row>
    <row r="226" spans="1:11" x14ac:dyDescent="0.35">
      <c r="A226" s="10"/>
      <c r="B226" s="25" t="s">
        <v>1703</v>
      </c>
      <c r="C226" s="25" t="s">
        <v>1543</v>
      </c>
      <c r="D226" s="25" t="s">
        <v>1550</v>
      </c>
      <c r="E226" s="25"/>
      <c r="F226" s="115"/>
      <c r="G226" s="25"/>
      <c r="H226" s="25"/>
      <c r="I226" s="10" t="s">
        <v>1562</v>
      </c>
      <c r="J226" s="25" t="s">
        <v>1574</v>
      </c>
      <c r="K226" s="25"/>
    </row>
    <row r="227" spans="1:11" x14ac:dyDescent="0.35">
      <c r="A227" s="10"/>
      <c r="B227" s="25"/>
      <c r="C227" s="25" t="s">
        <v>1544</v>
      </c>
      <c r="D227" s="25" t="s">
        <v>1551</v>
      </c>
      <c r="E227" s="25"/>
      <c r="F227" s="115"/>
      <c r="G227" s="25"/>
      <c r="H227" s="25"/>
      <c r="I227" s="10" t="s">
        <v>1563</v>
      </c>
      <c r="J227" s="25" t="s">
        <v>1575</v>
      </c>
      <c r="K227" s="25"/>
    </row>
    <row r="228" spans="1:11" x14ac:dyDescent="0.35">
      <c r="A228" s="10"/>
      <c r="B228" s="25"/>
      <c r="C228" s="25" t="s">
        <v>1545</v>
      </c>
      <c r="D228" s="32" t="s">
        <v>1552</v>
      </c>
      <c r="E228" s="25"/>
      <c r="F228" s="115"/>
      <c r="G228" s="25"/>
      <c r="H228" s="25"/>
      <c r="I228" s="10" t="s">
        <v>1564</v>
      </c>
      <c r="J228" s="25"/>
      <c r="K228" s="25"/>
    </row>
    <row r="229" spans="1:11" x14ac:dyDescent="0.35">
      <c r="A229" s="10"/>
      <c r="B229" s="25"/>
      <c r="C229" s="25" t="s">
        <v>1546</v>
      </c>
      <c r="D229" s="25" t="s">
        <v>1553</v>
      </c>
      <c r="E229" s="25"/>
      <c r="F229" s="115"/>
      <c r="G229" s="25"/>
      <c r="H229" s="25"/>
      <c r="I229" s="10" t="s">
        <v>1565</v>
      </c>
      <c r="J229" s="25"/>
      <c r="K229" s="25"/>
    </row>
    <row r="230" spans="1:11" x14ac:dyDescent="0.35">
      <c r="A230" s="5"/>
      <c r="B230" s="23"/>
      <c r="C230" s="23" t="s">
        <v>1547</v>
      </c>
      <c r="D230" s="23" t="s">
        <v>1554</v>
      </c>
      <c r="E230" s="23"/>
      <c r="F230" s="114"/>
      <c r="G230" s="23"/>
      <c r="H230" s="23"/>
      <c r="I230" s="5" t="s">
        <v>1566</v>
      </c>
      <c r="J230" s="23"/>
      <c r="K230" s="23"/>
    </row>
    <row r="231" spans="1:11" x14ac:dyDescent="0.35">
      <c r="A231" s="14"/>
      <c r="B231" s="6"/>
      <c r="C231" s="6"/>
      <c r="D231" s="6"/>
      <c r="E231" s="6"/>
      <c r="F231" s="6"/>
      <c r="G231" s="6"/>
      <c r="H231" s="6"/>
      <c r="I231" s="6"/>
      <c r="J231" s="6"/>
      <c r="K231" s="223">
        <v>69</v>
      </c>
    </row>
    <row r="232" spans="1:11" s="6" customFormat="1" ht="20.25" x14ac:dyDescent="0.3">
      <c r="A232" s="410" t="s">
        <v>103</v>
      </c>
      <c r="B232" s="410"/>
      <c r="C232" s="410"/>
      <c r="D232" s="410"/>
      <c r="E232" s="410"/>
      <c r="F232" s="410"/>
      <c r="G232" s="410"/>
      <c r="H232" s="410"/>
      <c r="I232" s="410"/>
      <c r="J232" s="410"/>
      <c r="K232" s="410"/>
    </row>
    <row r="233" spans="1:11" s="6" customFormat="1" ht="20.25" x14ac:dyDescent="0.3">
      <c r="A233" s="406" t="s">
        <v>105</v>
      </c>
      <c r="B233" s="406"/>
      <c r="C233" s="406"/>
      <c r="D233" s="406"/>
      <c r="E233" s="406"/>
      <c r="F233" s="406"/>
      <c r="G233" s="406"/>
      <c r="H233" s="406"/>
      <c r="I233" s="406"/>
      <c r="J233" s="406"/>
      <c r="K233" s="406"/>
    </row>
    <row r="234" spans="1:11" s="9" customFormat="1" ht="20.25" x14ac:dyDescent="0.3">
      <c r="A234" s="7" t="s">
        <v>1</v>
      </c>
      <c r="B234" s="7" t="s">
        <v>18</v>
      </c>
      <c r="C234" s="7" t="s">
        <v>3</v>
      </c>
      <c r="D234" s="7" t="s">
        <v>4</v>
      </c>
      <c r="E234" s="402" t="s">
        <v>5</v>
      </c>
      <c r="F234" s="403"/>
      <c r="G234" s="403"/>
      <c r="H234" s="404"/>
      <c r="I234" s="8" t="s">
        <v>20</v>
      </c>
      <c r="J234" s="69" t="s">
        <v>7</v>
      </c>
      <c r="K234" s="7" t="s">
        <v>8</v>
      </c>
    </row>
    <row r="235" spans="1:11" s="9" customFormat="1" ht="20.25" x14ac:dyDescent="0.3">
      <c r="A235" s="10"/>
      <c r="B235" s="10"/>
      <c r="C235" s="10"/>
      <c r="D235" s="10" t="s">
        <v>19</v>
      </c>
      <c r="E235" s="7">
        <v>2560</v>
      </c>
      <c r="F235" s="109"/>
      <c r="G235" s="7">
        <v>2561</v>
      </c>
      <c r="H235" s="7">
        <v>2562</v>
      </c>
      <c r="I235" s="10" t="s">
        <v>21</v>
      </c>
      <c r="J235" s="10"/>
      <c r="K235" s="10" t="s">
        <v>9</v>
      </c>
    </row>
    <row r="236" spans="1:11" s="14" customFormat="1" ht="20.25" x14ac:dyDescent="0.3">
      <c r="A236" s="5"/>
      <c r="B236" s="5"/>
      <c r="C236" s="5"/>
      <c r="D236" s="5"/>
      <c r="E236" s="5" t="s">
        <v>6</v>
      </c>
      <c r="F236" s="110"/>
      <c r="G236" s="5" t="s">
        <v>6</v>
      </c>
      <c r="H236" s="5" t="s">
        <v>6</v>
      </c>
      <c r="I236" s="5"/>
      <c r="J236" s="5"/>
      <c r="K236" s="5"/>
    </row>
    <row r="237" spans="1:11" x14ac:dyDescent="0.35">
      <c r="A237" s="7"/>
      <c r="B237" s="21"/>
      <c r="C237" s="21"/>
      <c r="D237" s="21" t="s">
        <v>1555</v>
      </c>
      <c r="E237" s="21"/>
      <c r="F237" s="203"/>
      <c r="G237" s="21"/>
      <c r="H237" s="21"/>
      <c r="I237" s="7" t="s">
        <v>1512</v>
      </c>
      <c r="J237" s="308"/>
      <c r="K237" s="308"/>
    </row>
    <row r="238" spans="1:11" x14ac:dyDescent="0.35">
      <c r="A238" s="10"/>
      <c r="B238" s="25"/>
      <c r="C238" s="25"/>
      <c r="D238" s="41" t="s">
        <v>1556</v>
      </c>
      <c r="E238" s="25"/>
      <c r="F238" s="115"/>
      <c r="G238" s="25"/>
      <c r="H238" s="25"/>
      <c r="I238" s="10" t="s">
        <v>1567</v>
      </c>
      <c r="J238" s="4"/>
      <c r="K238" s="4"/>
    </row>
    <row r="239" spans="1:11" x14ac:dyDescent="0.35">
      <c r="A239" s="10"/>
      <c r="B239" s="25"/>
      <c r="C239" s="25"/>
      <c r="D239" s="25" t="s">
        <v>1557</v>
      </c>
      <c r="E239" s="25"/>
      <c r="F239" s="115"/>
      <c r="G239" s="25"/>
      <c r="H239" s="25"/>
      <c r="I239" s="10" t="s">
        <v>1568</v>
      </c>
      <c r="J239" s="4"/>
      <c r="K239" s="4"/>
    </row>
    <row r="240" spans="1:11" x14ac:dyDescent="0.35">
      <c r="A240" s="10"/>
      <c r="B240" s="25"/>
      <c r="C240" s="25"/>
      <c r="D240" s="25" t="s">
        <v>1558</v>
      </c>
      <c r="E240" s="25"/>
      <c r="F240" s="115"/>
      <c r="G240" s="25"/>
      <c r="H240" s="25"/>
      <c r="I240" s="10" t="s">
        <v>1569</v>
      </c>
      <c r="J240" s="4"/>
      <c r="K240" s="4"/>
    </row>
    <row r="241" spans="1:11" x14ac:dyDescent="0.35">
      <c r="A241" s="10"/>
      <c r="B241" s="25"/>
      <c r="C241" s="25"/>
      <c r="D241" s="25" t="s">
        <v>1559</v>
      </c>
      <c r="E241" s="25"/>
      <c r="F241" s="115"/>
      <c r="G241" s="25"/>
      <c r="H241" s="25"/>
      <c r="I241" s="10" t="s">
        <v>1571</v>
      </c>
      <c r="J241" s="25"/>
      <c r="K241" s="25"/>
    </row>
    <row r="242" spans="1:11" x14ac:dyDescent="0.35">
      <c r="A242" s="5"/>
      <c r="B242" s="23"/>
      <c r="C242" s="23"/>
      <c r="D242" s="23"/>
      <c r="E242" s="23"/>
      <c r="F242" s="114"/>
      <c r="G242" s="23"/>
      <c r="H242" s="23"/>
      <c r="I242" s="5" t="s">
        <v>1570</v>
      </c>
      <c r="J242" s="23"/>
      <c r="K242" s="23"/>
    </row>
    <row r="243" spans="1:11" x14ac:dyDescent="0.35">
      <c r="A243" s="72">
        <v>28</v>
      </c>
      <c r="B243" s="33" t="s">
        <v>1593</v>
      </c>
      <c r="C243" s="33" t="s">
        <v>1596</v>
      </c>
      <c r="D243" s="33" t="s">
        <v>1598</v>
      </c>
      <c r="E243" s="295">
        <v>20000</v>
      </c>
      <c r="F243" s="296"/>
      <c r="G243" s="295">
        <v>20000</v>
      </c>
      <c r="H243" s="295">
        <v>20000</v>
      </c>
      <c r="I243" s="72" t="s">
        <v>1448</v>
      </c>
      <c r="J243" s="33" t="s">
        <v>1602</v>
      </c>
      <c r="K243" s="72" t="s">
        <v>32</v>
      </c>
    </row>
    <row r="244" spans="1:11" x14ac:dyDescent="0.35">
      <c r="A244" s="78"/>
      <c r="B244" s="35" t="s">
        <v>1594</v>
      </c>
      <c r="C244" s="35" t="s">
        <v>1597</v>
      </c>
      <c r="D244" s="35" t="s">
        <v>1599</v>
      </c>
      <c r="E244" s="78" t="s">
        <v>34</v>
      </c>
      <c r="F244" s="209"/>
      <c r="G244" s="78" t="s">
        <v>34</v>
      </c>
      <c r="H244" s="78" t="s">
        <v>34</v>
      </c>
      <c r="I244" s="78" t="s">
        <v>1449</v>
      </c>
      <c r="J244" s="35" t="s">
        <v>1603</v>
      </c>
      <c r="K244" s="78" t="s">
        <v>33</v>
      </c>
    </row>
    <row r="245" spans="1:11" x14ac:dyDescent="0.35">
      <c r="A245" s="78"/>
      <c r="B245" s="35" t="s">
        <v>1595</v>
      </c>
      <c r="C245" s="35"/>
      <c r="D245" s="35" t="s">
        <v>1600</v>
      </c>
      <c r="E245" s="35"/>
      <c r="F245" s="209"/>
      <c r="G245" s="35"/>
      <c r="H245" s="35"/>
      <c r="I245" s="35"/>
      <c r="J245" s="35" t="s">
        <v>1595</v>
      </c>
      <c r="K245" s="35"/>
    </row>
    <row r="246" spans="1:11" x14ac:dyDescent="0.35">
      <c r="A246" s="78"/>
      <c r="B246" s="35"/>
      <c r="C246" s="35"/>
      <c r="D246" s="35" t="s">
        <v>1601</v>
      </c>
      <c r="E246" s="35"/>
      <c r="F246" s="209"/>
      <c r="G246" s="35"/>
      <c r="H246" s="35"/>
      <c r="I246" s="35"/>
      <c r="J246" s="35"/>
      <c r="K246" s="35"/>
    </row>
    <row r="247" spans="1:11" x14ac:dyDescent="0.35">
      <c r="A247" s="76"/>
      <c r="B247" s="34"/>
      <c r="C247" s="34"/>
      <c r="D247" s="34" t="s">
        <v>1050</v>
      </c>
      <c r="E247" s="34"/>
      <c r="F247" s="210"/>
      <c r="G247" s="34"/>
      <c r="H247" s="34"/>
      <c r="I247" s="34"/>
      <c r="J247" s="34"/>
      <c r="K247" s="34"/>
    </row>
    <row r="248" spans="1:11" x14ac:dyDescent="0.35">
      <c r="A248" s="67"/>
      <c r="B248" s="322"/>
      <c r="C248" s="322"/>
      <c r="D248" s="322"/>
      <c r="E248" s="324"/>
      <c r="F248" s="324"/>
      <c r="G248" s="322"/>
      <c r="H248" s="322"/>
      <c r="I248" s="322"/>
      <c r="J248" s="322"/>
      <c r="K248" s="322"/>
    </row>
    <row r="249" spans="1:11" x14ac:dyDescent="0.35">
      <c r="A249" s="67"/>
      <c r="B249" s="322"/>
      <c r="C249" s="322"/>
      <c r="D249" s="322"/>
      <c r="E249" s="324"/>
      <c r="F249" s="324"/>
      <c r="G249" s="322"/>
      <c r="H249" s="322"/>
      <c r="I249" s="322"/>
      <c r="J249" s="322"/>
      <c r="K249" s="322"/>
    </row>
    <row r="250" spans="1:11" x14ac:dyDescent="0.35">
      <c r="A250" s="67"/>
      <c r="B250" s="322"/>
      <c r="C250" s="322"/>
      <c r="D250" s="322"/>
      <c r="E250" s="324"/>
      <c r="F250" s="324"/>
      <c r="G250" s="322"/>
      <c r="H250" s="322"/>
      <c r="I250" s="322"/>
      <c r="J250" s="322"/>
      <c r="K250" s="322"/>
    </row>
    <row r="251" spans="1:11" x14ac:dyDescent="0.35">
      <c r="A251" s="67"/>
      <c r="B251" s="322"/>
      <c r="C251" s="322"/>
      <c r="D251" s="322"/>
      <c r="E251" s="324"/>
      <c r="F251" s="324"/>
      <c r="G251" s="322"/>
      <c r="H251" s="322"/>
      <c r="I251" s="322"/>
      <c r="J251" s="322"/>
      <c r="K251" s="322"/>
    </row>
    <row r="252" spans="1:11" x14ac:dyDescent="0.35">
      <c r="A252" s="67"/>
      <c r="B252" s="322"/>
      <c r="C252" s="322"/>
      <c r="D252" s="322"/>
      <c r="E252" s="324"/>
      <c r="F252" s="324"/>
      <c r="G252" s="322"/>
      <c r="H252" s="322"/>
      <c r="I252" s="322"/>
      <c r="J252" s="322"/>
      <c r="K252" s="223">
        <v>70</v>
      </c>
    </row>
    <row r="253" spans="1:11" s="6" customFormat="1" ht="20.25" x14ac:dyDescent="0.3">
      <c r="A253" s="410" t="s">
        <v>103</v>
      </c>
      <c r="B253" s="410"/>
      <c r="C253" s="410"/>
      <c r="D253" s="410"/>
      <c r="E253" s="410"/>
      <c r="F253" s="410"/>
      <c r="G253" s="410"/>
      <c r="H253" s="410"/>
      <c r="I253" s="410"/>
      <c r="J253" s="410"/>
      <c r="K253" s="410"/>
    </row>
    <row r="254" spans="1:11" s="6" customFormat="1" ht="20.25" x14ac:dyDescent="0.3">
      <c r="A254" s="406" t="s">
        <v>105</v>
      </c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</row>
    <row r="255" spans="1:11" s="9" customFormat="1" ht="20.25" x14ac:dyDescent="0.3">
      <c r="A255" s="7" t="s">
        <v>1</v>
      </c>
      <c r="B255" s="7" t="s">
        <v>18</v>
      </c>
      <c r="C255" s="7" t="s">
        <v>3</v>
      </c>
      <c r="D255" s="7" t="s">
        <v>4</v>
      </c>
      <c r="E255" s="402" t="s">
        <v>5</v>
      </c>
      <c r="F255" s="403"/>
      <c r="G255" s="403"/>
      <c r="H255" s="404"/>
      <c r="I255" s="8" t="s">
        <v>20</v>
      </c>
      <c r="J255" s="69" t="s">
        <v>7</v>
      </c>
      <c r="K255" s="7" t="s">
        <v>8</v>
      </c>
    </row>
    <row r="256" spans="1:11" s="9" customFormat="1" ht="20.25" x14ac:dyDescent="0.3">
      <c r="A256" s="10"/>
      <c r="B256" s="10"/>
      <c r="C256" s="10"/>
      <c r="D256" s="10" t="s">
        <v>19</v>
      </c>
      <c r="E256" s="7">
        <v>2560</v>
      </c>
      <c r="F256" s="109"/>
      <c r="G256" s="7">
        <v>2561</v>
      </c>
      <c r="H256" s="7">
        <v>2562</v>
      </c>
      <c r="I256" s="10" t="s">
        <v>21</v>
      </c>
      <c r="J256" s="10"/>
      <c r="K256" s="10" t="s">
        <v>9</v>
      </c>
    </row>
    <row r="257" spans="1:11" s="14" customFormat="1" ht="20.25" x14ac:dyDescent="0.3">
      <c r="A257" s="5"/>
      <c r="B257" s="5"/>
      <c r="C257" s="5"/>
      <c r="D257" s="5"/>
      <c r="E257" s="5" t="s">
        <v>6</v>
      </c>
      <c r="F257" s="110"/>
      <c r="G257" s="5" t="s">
        <v>6</v>
      </c>
      <c r="H257" s="5" t="s">
        <v>6</v>
      </c>
      <c r="I257" s="5"/>
      <c r="J257" s="5"/>
      <c r="K257" s="5"/>
    </row>
    <row r="258" spans="1:11" x14ac:dyDescent="0.35">
      <c r="A258" s="72">
        <v>29</v>
      </c>
      <c r="B258" s="33" t="s">
        <v>1704</v>
      </c>
      <c r="C258" s="33" t="s">
        <v>1750</v>
      </c>
      <c r="D258" s="33" t="s">
        <v>1732</v>
      </c>
      <c r="E258" s="295">
        <v>60000</v>
      </c>
      <c r="F258" s="296"/>
      <c r="G258" s="325">
        <v>0</v>
      </c>
      <c r="H258" s="325">
        <v>0</v>
      </c>
      <c r="I258" s="33" t="s">
        <v>1448</v>
      </c>
      <c r="J258" s="33" t="s">
        <v>1749</v>
      </c>
      <c r="K258" s="72" t="s">
        <v>32</v>
      </c>
    </row>
    <row r="259" spans="1:11" x14ac:dyDescent="0.35">
      <c r="A259" s="78"/>
      <c r="B259" s="35" t="s">
        <v>1705</v>
      </c>
      <c r="C259" s="35" t="s">
        <v>1710</v>
      </c>
      <c r="D259" s="35" t="s">
        <v>1733</v>
      </c>
      <c r="E259" s="78" t="s">
        <v>34</v>
      </c>
      <c r="F259" s="209"/>
      <c r="G259" s="35"/>
      <c r="H259" s="35"/>
      <c r="I259" s="35" t="s">
        <v>1449</v>
      </c>
      <c r="J259" s="35" t="s">
        <v>1751</v>
      </c>
      <c r="K259" s="78" t="s">
        <v>33</v>
      </c>
    </row>
    <row r="260" spans="1:11" x14ac:dyDescent="0.35">
      <c r="A260" s="78"/>
      <c r="B260" s="35" t="s">
        <v>1706</v>
      </c>
      <c r="C260" s="35" t="s">
        <v>1711</v>
      </c>
      <c r="D260" s="35" t="s">
        <v>1734</v>
      </c>
      <c r="E260" s="35"/>
      <c r="F260" s="209"/>
      <c r="G260" s="35"/>
      <c r="H260" s="35"/>
      <c r="I260" s="35"/>
      <c r="J260" s="83" t="s">
        <v>1752</v>
      </c>
      <c r="K260" s="35"/>
    </row>
    <row r="261" spans="1:11" x14ac:dyDescent="0.35">
      <c r="A261" s="78"/>
      <c r="B261" s="35" t="s">
        <v>1707</v>
      </c>
      <c r="C261" s="35" t="s">
        <v>1712</v>
      </c>
      <c r="D261" s="35" t="s">
        <v>1735</v>
      </c>
      <c r="E261" s="35"/>
      <c r="F261" s="209"/>
      <c r="G261" s="35"/>
      <c r="H261" s="35"/>
      <c r="I261" s="35"/>
      <c r="J261" s="83" t="s">
        <v>1753</v>
      </c>
      <c r="K261" s="35"/>
    </row>
    <row r="262" spans="1:11" x14ac:dyDescent="0.35">
      <c r="A262" s="78"/>
      <c r="B262" s="35" t="s">
        <v>1708</v>
      </c>
      <c r="C262" s="35" t="s">
        <v>1713</v>
      </c>
      <c r="D262" s="35" t="s">
        <v>1736</v>
      </c>
      <c r="E262" s="35"/>
      <c r="F262" s="209"/>
      <c r="G262" s="35"/>
      <c r="H262" s="35"/>
      <c r="I262" s="35"/>
      <c r="J262" s="35" t="s">
        <v>1754</v>
      </c>
      <c r="K262" s="35"/>
    </row>
    <row r="263" spans="1:11" x14ac:dyDescent="0.35">
      <c r="A263" s="78"/>
      <c r="B263" s="35" t="s">
        <v>1709</v>
      </c>
      <c r="C263" s="35" t="s">
        <v>1714</v>
      </c>
      <c r="D263" s="35" t="s">
        <v>1737</v>
      </c>
      <c r="E263" s="35"/>
      <c r="F263" s="209"/>
      <c r="G263" s="35"/>
      <c r="H263" s="35"/>
      <c r="I263" s="35"/>
      <c r="J263" s="35" t="s">
        <v>1755</v>
      </c>
      <c r="K263" s="35"/>
    </row>
    <row r="264" spans="1:11" x14ac:dyDescent="0.35">
      <c r="A264" s="78"/>
      <c r="B264" s="35"/>
      <c r="C264" s="35" t="s">
        <v>1715</v>
      </c>
      <c r="D264" s="35" t="s">
        <v>1738</v>
      </c>
      <c r="E264" s="35"/>
      <c r="F264" s="209"/>
      <c r="G264" s="35"/>
      <c r="H264" s="35"/>
      <c r="I264" s="35"/>
      <c r="J264" s="35" t="s">
        <v>1756</v>
      </c>
      <c r="K264" s="35"/>
    </row>
    <row r="265" spans="1:11" x14ac:dyDescent="0.35">
      <c r="A265" s="64"/>
      <c r="B265" s="65"/>
      <c r="C265" s="35" t="s">
        <v>1716</v>
      </c>
      <c r="D265" s="35" t="s">
        <v>1739</v>
      </c>
      <c r="E265" s="65"/>
      <c r="F265" s="320"/>
      <c r="G265" s="65"/>
      <c r="H265" s="65"/>
      <c r="I265" s="65"/>
      <c r="J265" s="35" t="s">
        <v>1757</v>
      </c>
      <c r="K265" s="65"/>
    </row>
    <row r="266" spans="1:11" x14ac:dyDescent="0.35">
      <c r="A266" s="64"/>
      <c r="B266" s="65"/>
      <c r="C266" s="35" t="s">
        <v>1717</v>
      </c>
      <c r="D266" s="35" t="s">
        <v>1623</v>
      </c>
      <c r="E266" s="65"/>
      <c r="F266" s="320"/>
      <c r="G266" s="65"/>
      <c r="H266" s="65"/>
      <c r="I266" s="65"/>
      <c r="J266" s="35" t="s">
        <v>1758</v>
      </c>
      <c r="K266" s="65"/>
    </row>
    <row r="267" spans="1:11" x14ac:dyDescent="0.35">
      <c r="A267" s="64"/>
      <c r="B267" s="65"/>
      <c r="C267" s="35" t="s">
        <v>1718</v>
      </c>
      <c r="D267" s="35" t="s">
        <v>1740</v>
      </c>
      <c r="E267" s="65"/>
      <c r="F267" s="320"/>
      <c r="G267" s="65"/>
      <c r="H267" s="65"/>
      <c r="I267" s="65"/>
      <c r="J267" s="35" t="s">
        <v>1759</v>
      </c>
      <c r="K267" s="65"/>
    </row>
    <row r="268" spans="1:11" x14ac:dyDescent="0.35">
      <c r="A268" s="64"/>
      <c r="B268" s="65"/>
      <c r="C268" s="35" t="s">
        <v>1719</v>
      </c>
      <c r="D268" s="35" t="s">
        <v>1741</v>
      </c>
      <c r="E268" s="65"/>
      <c r="F268" s="320"/>
      <c r="G268" s="65"/>
      <c r="H268" s="65"/>
      <c r="I268" s="65"/>
      <c r="J268" s="35" t="s">
        <v>1760</v>
      </c>
      <c r="K268" s="65"/>
    </row>
    <row r="269" spans="1:11" x14ac:dyDescent="0.35">
      <c r="A269" s="64"/>
      <c r="B269" s="65"/>
      <c r="C269" s="35" t="s">
        <v>1720</v>
      </c>
      <c r="D269" s="35" t="s">
        <v>1742</v>
      </c>
      <c r="E269" s="65"/>
      <c r="F269" s="320"/>
      <c r="G269" s="65"/>
      <c r="H269" s="65"/>
      <c r="I269" s="65"/>
      <c r="J269" s="35" t="s">
        <v>1761</v>
      </c>
      <c r="K269" s="65"/>
    </row>
    <row r="270" spans="1:11" x14ac:dyDescent="0.35">
      <c r="A270" s="64"/>
      <c r="B270" s="65"/>
      <c r="C270" s="35" t="s">
        <v>1721</v>
      </c>
      <c r="D270" s="35" t="s">
        <v>1743</v>
      </c>
      <c r="E270" s="65"/>
      <c r="F270" s="320"/>
      <c r="G270" s="65"/>
      <c r="H270" s="65"/>
      <c r="I270" s="65"/>
      <c r="J270" s="217" t="s">
        <v>1762</v>
      </c>
      <c r="K270" s="65"/>
    </row>
    <row r="271" spans="1:11" x14ac:dyDescent="0.35">
      <c r="A271" s="64"/>
      <c r="B271" s="65"/>
      <c r="C271" s="35" t="s">
        <v>1722</v>
      </c>
      <c r="D271" s="35" t="s">
        <v>1744</v>
      </c>
      <c r="E271" s="65"/>
      <c r="F271" s="320"/>
      <c r="G271" s="65"/>
      <c r="H271" s="65"/>
      <c r="I271" s="65"/>
      <c r="J271" s="35" t="s">
        <v>1763</v>
      </c>
      <c r="K271" s="65"/>
    </row>
    <row r="272" spans="1:11" x14ac:dyDescent="0.35">
      <c r="A272" s="66"/>
      <c r="B272" s="297"/>
      <c r="C272" s="297"/>
      <c r="D272" s="34" t="s">
        <v>1745</v>
      </c>
      <c r="E272" s="297"/>
      <c r="F272" s="321"/>
      <c r="G272" s="297"/>
      <c r="H272" s="297"/>
      <c r="I272" s="297"/>
      <c r="J272" s="297"/>
      <c r="K272" s="297"/>
    </row>
    <row r="273" spans="1:11" x14ac:dyDescent="0.35">
      <c r="A273" s="67"/>
      <c r="B273" s="322"/>
      <c r="C273" s="322"/>
      <c r="D273" s="322"/>
      <c r="E273" s="322"/>
      <c r="F273" s="324"/>
      <c r="G273" s="322"/>
      <c r="H273" s="322"/>
      <c r="I273" s="322"/>
      <c r="J273" s="322"/>
      <c r="K273" s="223">
        <v>71</v>
      </c>
    </row>
    <row r="274" spans="1:11" s="6" customFormat="1" ht="20.25" x14ac:dyDescent="0.3">
      <c r="A274" s="410" t="s">
        <v>103</v>
      </c>
      <c r="B274" s="410"/>
      <c r="C274" s="410"/>
      <c r="D274" s="410"/>
      <c r="E274" s="410"/>
      <c r="F274" s="410"/>
      <c r="G274" s="410"/>
      <c r="H274" s="410"/>
      <c r="I274" s="410"/>
      <c r="J274" s="410"/>
      <c r="K274" s="410"/>
    </row>
    <row r="275" spans="1:11" s="6" customFormat="1" ht="20.25" x14ac:dyDescent="0.3">
      <c r="A275" s="406" t="s">
        <v>105</v>
      </c>
      <c r="B275" s="406"/>
      <c r="C275" s="406"/>
      <c r="D275" s="406"/>
      <c r="E275" s="406"/>
      <c r="F275" s="406"/>
      <c r="G275" s="406"/>
      <c r="H275" s="406"/>
      <c r="I275" s="406"/>
      <c r="J275" s="406"/>
      <c r="K275" s="406"/>
    </row>
    <row r="276" spans="1:11" s="9" customFormat="1" ht="20.25" x14ac:dyDescent="0.3">
      <c r="A276" s="7" t="s">
        <v>1</v>
      </c>
      <c r="B276" s="7" t="s">
        <v>18</v>
      </c>
      <c r="C276" s="7" t="s">
        <v>3</v>
      </c>
      <c r="D276" s="7" t="s">
        <v>4</v>
      </c>
      <c r="E276" s="402" t="s">
        <v>5</v>
      </c>
      <c r="F276" s="403"/>
      <c r="G276" s="403"/>
      <c r="H276" s="404"/>
      <c r="I276" s="8" t="s">
        <v>20</v>
      </c>
      <c r="J276" s="69" t="s">
        <v>7</v>
      </c>
      <c r="K276" s="7" t="s">
        <v>8</v>
      </c>
    </row>
    <row r="277" spans="1:11" s="9" customFormat="1" ht="20.25" x14ac:dyDescent="0.3">
      <c r="A277" s="10"/>
      <c r="B277" s="10"/>
      <c r="C277" s="10"/>
      <c r="D277" s="10" t="s">
        <v>19</v>
      </c>
      <c r="E277" s="7">
        <v>2560</v>
      </c>
      <c r="F277" s="109"/>
      <c r="G277" s="7">
        <v>2561</v>
      </c>
      <c r="H277" s="7">
        <v>2562</v>
      </c>
      <c r="I277" s="10" t="s">
        <v>21</v>
      </c>
      <c r="J277" s="10"/>
      <c r="K277" s="10" t="s">
        <v>9</v>
      </c>
    </row>
    <row r="278" spans="1:11" s="14" customFormat="1" ht="20.25" x14ac:dyDescent="0.3">
      <c r="A278" s="5"/>
      <c r="B278" s="5"/>
      <c r="C278" s="5"/>
      <c r="D278" s="5"/>
      <c r="E278" s="5" t="s">
        <v>6</v>
      </c>
      <c r="F278" s="110"/>
      <c r="G278" s="5" t="s">
        <v>6</v>
      </c>
      <c r="H278" s="5" t="s">
        <v>6</v>
      </c>
      <c r="I278" s="5"/>
      <c r="J278" s="5"/>
      <c r="K278" s="5"/>
    </row>
    <row r="279" spans="1:11" x14ac:dyDescent="0.35">
      <c r="A279" s="317"/>
      <c r="B279" s="318"/>
      <c r="C279" s="33" t="s">
        <v>1723</v>
      </c>
      <c r="D279" s="33" t="s">
        <v>1746</v>
      </c>
      <c r="E279" s="318"/>
      <c r="F279" s="319"/>
      <c r="G279" s="318"/>
      <c r="H279" s="318"/>
      <c r="I279" s="318"/>
      <c r="J279" s="33" t="s">
        <v>1764</v>
      </c>
      <c r="K279" s="318"/>
    </row>
    <row r="280" spans="1:11" x14ac:dyDescent="0.35">
      <c r="A280" s="64"/>
      <c r="B280" s="65"/>
      <c r="C280" s="35" t="s">
        <v>1724</v>
      </c>
      <c r="D280" s="35" t="s">
        <v>1747</v>
      </c>
      <c r="E280" s="65"/>
      <c r="F280" s="320"/>
      <c r="G280" s="65"/>
      <c r="H280" s="65"/>
      <c r="I280" s="65"/>
      <c r="J280" s="35" t="s">
        <v>1765</v>
      </c>
      <c r="K280" s="65"/>
    </row>
    <row r="281" spans="1:11" x14ac:dyDescent="0.35">
      <c r="A281" s="64"/>
      <c r="B281" s="65"/>
      <c r="C281" s="35" t="s">
        <v>1725</v>
      </c>
      <c r="D281" s="35" t="s">
        <v>1748</v>
      </c>
      <c r="E281" s="65"/>
      <c r="F281" s="320"/>
      <c r="G281" s="65"/>
      <c r="H281" s="65"/>
      <c r="I281" s="65"/>
      <c r="J281" s="35" t="s">
        <v>1766</v>
      </c>
      <c r="K281" s="65"/>
    </row>
    <row r="282" spans="1:11" x14ac:dyDescent="0.35">
      <c r="A282" s="64"/>
      <c r="B282" s="65"/>
      <c r="C282" s="35" t="s">
        <v>1726</v>
      </c>
      <c r="D282" s="65"/>
      <c r="E282" s="65"/>
      <c r="F282" s="320"/>
      <c r="G282" s="65"/>
      <c r="H282" s="65"/>
      <c r="I282" s="65"/>
      <c r="J282" s="65"/>
      <c r="K282" s="65"/>
    </row>
    <row r="283" spans="1:11" x14ac:dyDescent="0.35">
      <c r="A283" s="64"/>
      <c r="B283" s="65"/>
      <c r="C283" s="35" t="s">
        <v>1727</v>
      </c>
      <c r="D283" s="65"/>
      <c r="E283" s="65"/>
      <c r="F283" s="320"/>
      <c r="G283" s="65"/>
      <c r="H283" s="65"/>
      <c r="I283" s="65"/>
      <c r="J283" s="65"/>
      <c r="K283" s="65"/>
    </row>
    <row r="284" spans="1:11" x14ac:dyDescent="0.35">
      <c r="A284" s="64"/>
      <c r="B284" s="65"/>
      <c r="C284" s="35" t="s">
        <v>1728</v>
      </c>
      <c r="D284" s="65"/>
      <c r="E284" s="65"/>
      <c r="F284" s="320"/>
      <c r="G284" s="65"/>
      <c r="H284" s="65"/>
      <c r="I284" s="65"/>
      <c r="J284" s="65"/>
      <c r="K284" s="65"/>
    </row>
    <row r="285" spans="1:11" x14ac:dyDescent="0.35">
      <c r="A285" s="64"/>
      <c r="B285" s="65"/>
      <c r="C285" s="35" t="s">
        <v>1729</v>
      </c>
      <c r="D285" s="65"/>
      <c r="E285" s="65"/>
      <c r="F285" s="320"/>
      <c r="G285" s="65"/>
      <c r="H285" s="65"/>
      <c r="I285" s="65"/>
      <c r="J285" s="65"/>
      <c r="K285" s="65"/>
    </row>
    <row r="286" spans="1:11" x14ac:dyDescent="0.35">
      <c r="A286" s="64"/>
      <c r="B286" s="65"/>
      <c r="C286" s="35" t="s">
        <v>1730</v>
      </c>
      <c r="D286" s="65"/>
      <c r="E286" s="65"/>
      <c r="F286" s="320"/>
      <c r="G286" s="65"/>
      <c r="H286" s="65"/>
      <c r="I286" s="65"/>
      <c r="J286" s="65"/>
      <c r="K286" s="65"/>
    </row>
    <row r="287" spans="1:11" x14ac:dyDescent="0.35">
      <c r="A287" s="64"/>
      <c r="B287" s="65"/>
      <c r="C287" s="35" t="s">
        <v>1731</v>
      </c>
      <c r="D287" s="65"/>
      <c r="E287" s="65"/>
      <c r="F287" s="320"/>
      <c r="G287" s="65"/>
      <c r="H287" s="65"/>
      <c r="I287" s="65"/>
      <c r="J287" s="65"/>
      <c r="K287" s="65"/>
    </row>
    <row r="288" spans="1:11" x14ac:dyDescent="0.35">
      <c r="A288" s="66"/>
      <c r="B288" s="297"/>
      <c r="C288" s="34" t="s">
        <v>1173</v>
      </c>
      <c r="D288" s="297"/>
      <c r="E288" s="297"/>
      <c r="F288" s="321"/>
      <c r="G288" s="297"/>
      <c r="H288" s="297"/>
      <c r="I288" s="297"/>
      <c r="J288" s="297"/>
      <c r="K288" s="297"/>
    </row>
    <row r="289" spans="1:11" x14ac:dyDescent="0.35">
      <c r="A289" s="67"/>
      <c r="B289" s="322"/>
      <c r="C289" s="322"/>
      <c r="D289" s="322"/>
      <c r="E289" s="322"/>
      <c r="F289" s="324"/>
      <c r="G289" s="322"/>
      <c r="H289" s="322"/>
      <c r="I289" s="322"/>
      <c r="J289" s="322"/>
      <c r="K289" s="322"/>
    </row>
    <row r="290" spans="1:11" x14ac:dyDescent="0.35">
      <c r="A290" s="67"/>
      <c r="B290" s="322"/>
      <c r="C290" s="322"/>
      <c r="D290" s="322"/>
      <c r="E290" s="322"/>
      <c r="F290" s="324"/>
      <c r="G290" s="322"/>
      <c r="H290" s="322"/>
      <c r="I290" s="322"/>
      <c r="J290" s="322"/>
      <c r="K290" s="322"/>
    </row>
    <row r="291" spans="1:11" x14ac:dyDescent="0.35">
      <c r="A291" s="67"/>
      <c r="B291" s="322"/>
      <c r="C291" s="322"/>
      <c r="D291" s="322"/>
      <c r="E291" s="322"/>
      <c r="F291" s="324"/>
      <c r="G291" s="322"/>
      <c r="H291" s="322"/>
      <c r="I291" s="322"/>
      <c r="J291" s="322"/>
      <c r="K291" s="322"/>
    </row>
    <row r="292" spans="1:11" x14ac:dyDescent="0.35">
      <c r="A292" s="67"/>
      <c r="B292" s="322"/>
      <c r="C292" s="322"/>
      <c r="D292" s="322"/>
      <c r="E292" s="322"/>
      <c r="F292" s="324"/>
      <c r="G292" s="322"/>
      <c r="H292" s="322"/>
      <c r="I292" s="322"/>
      <c r="J292" s="322"/>
      <c r="K292" s="322"/>
    </row>
    <row r="293" spans="1:11" x14ac:dyDescent="0.35">
      <c r="A293" s="67"/>
      <c r="B293" s="322"/>
      <c r="C293" s="322"/>
      <c r="D293" s="322"/>
      <c r="E293" s="322"/>
      <c r="F293" s="324"/>
      <c r="G293" s="322"/>
      <c r="H293" s="322"/>
      <c r="I293" s="322"/>
      <c r="J293" s="322"/>
      <c r="K293" s="322"/>
    </row>
    <row r="294" spans="1:11" x14ac:dyDescent="0.35">
      <c r="A294" s="67"/>
      <c r="B294" s="322"/>
      <c r="C294" s="322"/>
      <c r="D294" s="322"/>
      <c r="E294" s="322"/>
      <c r="F294" s="324"/>
      <c r="G294" s="322"/>
      <c r="H294" s="322"/>
      <c r="I294" s="322"/>
      <c r="J294" s="322"/>
      <c r="K294" s="223">
        <v>72</v>
      </c>
    </row>
    <row r="295" spans="1:11" s="6" customFormat="1" ht="20.25" x14ac:dyDescent="0.3">
      <c r="A295" s="410" t="s">
        <v>103</v>
      </c>
      <c r="B295" s="410"/>
      <c r="C295" s="410"/>
      <c r="D295" s="410"/>
      <c r="E295" s="410"/>
      <c r="F295" s="410"/>
      <c r="G295" s="410"/>
      <c r="H295" s="410"/>
      <c r="I295" s="410"/>
      <c r="J295" s="410"/>
      <c r="K295" s="410"/>
    </row>
    <row r="296" spans="1:11" s="6" customFormat="1" ht="20.25" x14ac:dyDescent="0.3">
      <c r="A296" s="406" t="s">
        <v>105</v>
      </c>
      <c r="B296" s="406"/>
      <c r="C296" s="406"/>
      <c r="D296" s="406"/>
      <c r="E296" s="406"/>
      <c r="F296" s="406"/>
      <c r="G296" s="406"/>
      <c r="H296" s="406"/>
      <c r="I296" s="406"/>
      <c r="J296" s="406"/>
      <c r="K296" s="406"/>
    </row>
    <row r="297" spans="1:11" s="9" customFormat="1" ht="20.25" x14ac:dyDescent="0.3">
      <c r="A297" s="7" t="s">
        <v>1</v>
      </c>
      <c r="B297" s="7" t="s">
        <v>18</v>
      </c>
      <c r="C297" s="7" t="s">
        <v>3</v>
      </c>
      <c r="D297" s="7" t="s">
        <v>4</v>
      </c>
      <c r="E297" s="402" t="s">
        <v>5</v>
      </c>
      <c r="F297" s="403"/>
      <c r="G297" s="403"/>
      <c r="H297" s="404"/>
      <c r="I297" s="8" t="s">
        <v>20</v>
      </c>
      <c r="J297" s="69" t="s">
        <v>7</v>
      </c>
      <c r="K297" s="7" t="s">
        <v>8</v>
      </c>
    </row>
    <row r="298" spans="1:11" s="9" customFormat="1" ht="20.25" x14ac:dyDescent="0.3">
      <c r="A298" s="10"/>
      <c r="B298" s="10"/>
      <c r="C298" s="10"/>
      <c r="D298" s="10" t="s">
        <v>19</v>
      </c>
      <c r="E298" s="7">
        <v>2560</v>
      </c>
      <c r="F298" s="109"/>
      <c r="G298" s="7">
        <v>2561</v>
      </c>
      <c r="H298" s="7">
        <v>2562</v>
      </c>
      <c r="I298" s="10" t="s">
        <v>21</v>
      </c>
      <c r="J298" s="10"/>
      <c r="K298" s="10" t="s">
        <v>9</v>
      </c>
    </row>
    <row r="299" spans="1:11" s="14" customFormat="1" ht="20.25" x14ac:dyDescent="0.3">
      <c r="A299" s="5"/>
      <c r="B299" s="5"/>
      <c r="C299" s="5"/>
      <c r="D299" s="5"/>
      <c r="E299" s="5" t="s">
        <v>6</v>
      </c>
      <c r="F299" s="110"/>
      <c r="G299" s="5" t="s">
        <v>6</v>
      </c>
      <c r="H299" s="5" t="s">
        <v>6</v>
      </c>
      <c r="I299" s="5"/>
      <c r="J299" s="5"/>
      <c r="K299" s="5"/>
    </row>
    <row r="300" spans="1:11" x14ac:dyDescent="0.35">
      <c r="A300" s="72">
        <v>30</v>
      </c>
      <c r="B300" s="33" t="s">
        <v>1767</v>
      </c>
      <c r="C300" s="33" t="s">
        <v>1769</v>
      </c>
      <c r="D300" s="33" t="s">
        <v>1778</v>
      </c>
      <c r="E300" s="326">
        <v>74400</v>
      </c>
      <c r="F300" s="296"/>
      <c r="G300" s="325">
        <v>0</v>
      </c>
      <c r="H300" s="325">
        <v>0</v>
      </c>
      <c r="I300" s="33" t="s">
        <v>1782</v>
      </c>
      <c r="J300" s="33" t="s">
        <v>1786</v>
      </c>
      <c r="K300" s="72" t="s">
        <v>32</v>
      </c>
    </row>
    <row r="301" spans="1:11" x14ac:dyDescent="0.35">
      <c r="A301" s="78"/>
      <c r="B301" s="35" t="s">
        <v>1768</v>
      </c>
      <c r="C301" s="35" t="s">
        <v>1770</v>
      </c>
      <c r="D301" s="35" t="s">
        <v>1779</v>
      </c>
      <c r="E301" s="78" t="s">
        <v>34</v>
      </c>
      <c r="F301" s="209"/>
      <c r="G301" s="35"/>
      <c r="H301" s="35"/>
      <c r="I301" s="35" t="s">
        <v>1783</v>
      </c>
      <c r="J301" s="35" t="s">
        <v>1787</v>
      </c>
      <c r="K301" s="78" t="s">
        <v>33</v>
      </c>
    </row>
    <row r="302" spans="1:11" x14ac:dyDescent="0.35">
      <c r="A302" s="78"/>
      <c r="B302" s="35" t="s">
        <v>1798</v>
      </c>
      <c r="C302" s="35" t="s">
        <v>1771</v>
      </c>
      <c r="D302" s="35" t="s">
        <v>1780</v>
      </c>
      <c r="E302" s="35"/>
      <c r="F302" s="209"/>
      <c r="G302" s="35"/>
      <c r="H302" s="35"/>
      <c r="I302" s="35" t="s">
        <v>1784</v>
      </c>
      <c r="J302" s="35" t="s">
        <v>1788</v>
      </c>
      <c r="K302" s="35"/>
    </row>
    <row r="303" spans="1:11" x14ac:dyDescent="0.35">
      <c r="A303" s="78"/>
      <c r="B303" s="35" t="s">
        <v>1797</v>
      </c>
      <c r="C303" s="35" t="s">
        <v>1772</v>
      </c>
      <c r="D303" s="35" t="s">
        <v>1781</v>
      </c>
      <c r="E303" s="35"/>
      <c r="F303" s="209"/>
      <c r="G303" s="35"/>
      <c r="H303" s="35"/>
      <c r="I303" s="35" t="s">
        <v>1785</v>
      </c>
      <c r="J303" s="35" t="s">
        <v>1789</v>
      </c>
      <c r="K303" s="35"/>
    </row>
    <row r="304" spans="1:11" x14ac:dyDescent="0.35">
      <c r="A304" s="78"/>
      <c r="B304" s="35"/>
      <c r="C304" s="35" t="s">
        <v>1773</v>
      </c>
      <c r="D304" s="35"/>
      <c r="E304" s="35"/>
      <c r="F304" s="209"/>
      <c r="G304" s="35"/>
      <c r="H304" s="35"/>
      <c r="I304" s="35" t="s">
        <v>842</v>
      </c>
      <c r="J304" s="35"/>
      <c r="K304" s="35"/>
    </row>
    <row r="305" spans="1:11" x14ac:dyDescent="0.35">
      <c r="A305" s="78"/>
      <c r="B305" s="35"/>
      <c r="C305" s="35" t="s">
        <v>1774</v>
      </c>
      <c r="D305" s="35"/>
      <c r="E305" s="35"/>
      <c r="F305" s="209"/>
      <c r="G305" s="35"/>
      <c r="H305" s="35"/>
      <c r="I305" s="35"/>
      <c r="J305" s="35"/>
      <c r="K305" s="35"/>
    </row>
    <row r="306" spans="1:11" x14ac:dyDescent="0.35">
      <c r="A306" s="78"/>
      <c r="B306" s="35"/>
      <c r="C306" s="35" t="s">
        <v>1775</v>
      </c>
      <c r="D306" s="35"/>
      <c r="E306" s="35"/>
      <c r="F306" s="209"/>
      <c r="G306" s="35"/>
      <c r="H306" s="35"/>
      <c r="I306" s="35"/>
      <c r="J306" s="35"/>
      <c r="K306" s="35"/>
    </row>
    <row r="307" spans="1:11" x14ac:dyDescent="0.35">
      <c r="A307" s="78"/>
      <c r="B307" s="35"/>
      <c r="C307" s="35" t="s">
        <v>1776</v>
      </c>
      <c r="D307" s="35"/>
      <c r="E307" s="35"/>
      <c r="F307" s="209"/>
      <c r="G307" s="35"/>
      <c r="H307" s="35"/>
      <c r="I307" s="35"/>
      <c r="J307" s="35"/>
      <c r="K307" s="35"/>
    </row>
    <row r="308" spans="1:11" x14ac:dyDescent="0.35">
      <c r="A308" s="76"/>
      <c r="B308" s="34"/>
      <c r="C308" s="34" t="s">
        <v>1777</v>
      </c>
      <c r="D308" s="34"/>
      <c r="E308" s="34"/>
      <c r="F308" s="210"/>
      <c r="G308" s="34"/>
      <c r="H308" s="34"/>
      <c r="I308" s="34"/>
      <c r="J308" s="34"/>
      <c r="K308" s="34"/>
    </row>
    <row r="309" spans="1:11" x14ac:dyDescent="0.35">
      <c r="A309" s="72">
        <v>31</v>
      </c>
      <c r="B309" s="33" t="s">
        <v>1790</v>
      </c>
      <c r="C309" s="33" t="s">
        <v>1795</v>
      </c>
      <c r="D309" s="33" t="s">
        <v>1796</v>
      </c>
      <c r="E309" s="327">
        <v>50000</v>
      </c>
      <c r="F309" s="296"/>
      <c r="G309" s="325">
        <v>0</v>
      </c>
      <c r="H309" s="325">
        <v>0</v>
      </c>
      <c r="I309" s="33" t="s">
        <v>1793</v>
      </c>
      <c r="J309" s="33" t="s">
        <v>1802</v>
      </c>
      <c r="K309" s="72" t="s">
        <v>32</v>
      </c>
    </row>
    <row r="310" spans="1:11" x14ac:dyDescent="0.35">
      <c r="A310" s="78"/>
      <c r="B310" s="35" t="s">
        <v>1791</v>
      </c>
      <c r="C310" s="35" t="s">
        <v>1801</v>
      </c>
      <c r="D310" s="35" t="s">
        <v>1791</v>
      </c>
      <c r="E310" s="78" t="s">
        <v>34</v>
      </c>
      <c r="F310" s="209"/>
      <c r="G310" s="35"/>
      <c r="H310" s="35"/>
      <c r="I310" s="35" t="s">
        <v>1794</v>
      </c>
      <c r="J310" s="35" t="s">
        <v>1803</v>
      </c>
      <c r="K310" s="78" t="s">
        <v>33</v>
      </c>
    </row>
    <row r="311" spans="1:11" x14ac:dyDescent="0.35">
      <c r="A311" s="78"/>
      <c r="B311" s="35" t="s">
        <v>1799</v>
      </c>
      <c r="C311" s="35"/>
      <c r="D311" s="35" t="s">
        <v>1792</v>
      </c>
      <c r="E311" s="35"/>
      <c r="F311" s="209"/>
      <c r="G311" s="35"/>
      <c r="H311" s="35"/>
      <c r="I311" s="35"/>
      <c r="J311" s="35" t="s">
        <v>1792</v>
      </c>
      <c r="K311" s="35"/>
    </row>
    <row r="312" spans="1:11" x14ac:dyDescent="0.35">
      <c r="A312" s="76"/>
      <c r="B312" s="34" t="s">
        <v>1800</v>
      </c>
      <c r="C312" s="34"/>
      <c r="D312" s="34"/>
      <c r="E312" s="34"/>
      <c r="F312" s="210"/>
      <c r="G312" s="34"/>
      <c r="H312" s="34"/>
      <c r="I312" s="34"/>
      <c r="J312" s="34"/>
      <c r="K312" s="34"/>
    </row>
    <row r="313" spans="1:11" x14ac:dyDescent="0.35">
      <c r="A313" s="323"/>
      <c r="B313" s="86"/>
      <c r="C313" s="86"/>
      <c r="D313" s="86"/>
      <c r="E313" s="86"/>
      <c r="F313" s="309"/>
      <c r="G313" s="86"/>
      <c r="H313" s="86"/>
      <c r="I313" s="86"/>
      <c r="J313" s="86"/>
      <c r="K313" s="86"/>
    </row>
    <row r="314" spans="1:11" x14ac:dyDescent="0.35">
      <c r="A314" s="323"/>
      <c r="B314" s="86"/>
      <c r="C314" s="86"/>
      <c r="D314" s="86"/>
      <c r="E314" s="86"/>
      <c r="F314" s="309"/>
      <c r="G314" s="86"/>
      <c r="H314" s="86"/>
      <c r="I314" s="86"/>
      <c r="J314" s="86"/>
      <c r="K314" s="86"/>
    </row>
    <row r="315" spans="1:11" x14ac:dyDescent="0.35">
      <c r="A315" s="323"/>
      <c r="B315" s="86"/>
      <c r="C315" s="86"/>
      <c r="D315" s="86"/>
      <c r="E315" s="86"/>
      <c r="F315" s="309"/>
      <c r="G315" s="86"/>
      <c r="H315" s="86"/>
      <c r="I315" s="86"/>
      <c r="J315" s="86"/>
      <c r="K315" s="223">
        <v>73</v>
      </c>
    </row>
    <row r="316" spans="1:11" x14ac:dyDescent="0.35">
      <c r="A316" s="323"/>
      <c r="B316" s="86"/>
      <c r="C316" s="86"/>
      <c r="D316" s="86"/>
      <c r="E316" s="86"/>
      <c r="F316" s="309"/>
      <c r="G316" s="86"/>
      <c r="H316" s="86"/>
      <c r="I316" s="86"/>
      <c r="J316" s="86"/>
      <c r="K316" s="86"/>
    </row>
    <row r="317" spans="1:11" x14ac:dyDescent="0.35">
      <c r="A317" s="323"/>
      <c r="B317" s="86"/>
      <c r="C317" s="86"/>
      <c r="D317" s="86"/>
      <c r="E317" s="86"/>
      <c r="F317" s="309"/>
      <c r="G317" s="86"/>
      <c r="H317" s="86"/>
      <c r="I317" s="86"/>
      <c r="J317" s="86"/>
      <c r="K317" s="86"/>
    </row>
    <row r="318" spans="1:11" x14ac:dyDescent="0.35">
      <c r="A318" s="323"/>
      <c r="B318" s="86"/>
      <c r="C318" s="86"/>
      <c r="D318" s="86"/>
      <c r="E318" s="86"/>
      <c r="F318" s="309"/>
      <c r="G318" s="86"/>
      <c r="H318" s="86"/>
      <c r="I318" s="86"/>
      <c r="J318" s="86"/>
      <c r="K318" s="86"/>
    </row>
    <row r="319" spans="1:11" x14ac:dyDescent="0.35">
      <c r="A319" s="323"/>
      <c r="B319" s="86"/>
      <c r="C319" s="86"/>
      <c r="D319" s="86"/>
      <c r="E319" s="86"/>
      <c r="F319" s="309"/>
      <c r="G319" s="86"/>
      <c r="H319" s="86"/>
      <c r="I319" s="86"/>
      <c r="J319" s="86"/>
      <c r="K319" s="86"/>
    </row>
    <row r="320" spans="1:11" x14ac:dyDescent="0.35">
      <c r="A320" s="323"/>
      <c r="B320" s="86"/>
      <c r="C320" s="86"/>
      <c r="D320" s="86"/>
      <c r="E320" s="86"/>
      <c r="F320" s="309"/>
      <c r="G320" s="86"/>
      <c r="H320" s="86"/>
      <c r="I320" s="86"/>
      <c r="J320" s="86"/>
      <c r="K320" s="86"/>
    </row>
    <row r="321" spans="1:11" x14ac:dyDescent="0.35">
      <c r="A321" s="323"/>
      <c r="B321" s="86"/>
      <c r="C321" s="86"/>
      <c r="D321" s="86"/>
      <c r="E321" s="86"/>
      <c r="F321" s="309"/>
      <c r="G321" s="86"/>
      <c r="H321" s="86"/>
      <c r="I321" s="86"/>
      <c r="J321" s="86"/>
      <c r="K321" s="86"/>
    </row>
    <row r="322" spans="1:11" x14ac:dyDescent="0.35">
      <c r="A322" s="323"/>
      <c r="B322" s="86"/>
      <c r="C322" s="86"/>
      <c r="D322" s="86"/>
      <c r="E322" s="86"/>
      <c r="F322" s="309"/>
      <c r="G322" s="86"/>
      <c r="H322" s="86"/>
      <c r="I322" s="86"/>
      <c r="J322" s="86"/>
      <c r="K322" s="86"/>
    </row>
    <row r="323" spans="1:11" x14ac:dyDescent="0.35">
      <c r="A323" s="323"/>
      <c r="B323" s="86"/>
      <c r="C323" s="86"/>
      <c r="D323" s="86"/>
      <c r="E323" s="86"/>
      <c r="F323" s="309"/>
      <c r="G323" s="86"/>
      <c r="H323" s="86"/>
      <c r="I323" s="86"/>
      <c r="J323" s="86"/>
      <c r="K323" s="86"/>
    </row>
    <row r="324" spans="1:11" x14ac:dyDescent="0.35">
      <c r="A324" s="67"/>
      <c r="B324" s="322"/>
      <c r="C324" s="322"/>
      <c r="D324" s="322"/>
      <c r="E324" s="322"/>
      <c r="F324" s="324"/>
      <c r="G324" s="322"/>
      <c r="H324" s="322"/>
      <c r="I324" s="322"/>
      <c r="J324" s="322"/>
      <c r="K324" s="322"/>
    </row>
    <row r="325" spans="1:11" x14ac:dyDescent="0.35">
      <c r="A325" s="14"/>
      <c r="B325" s="6"/>
      <c r="C325" s="6"/>
      <c r="D325" s="6"/>
      <c r="E325" s="6">
        <v>31</v>
      </c>
      <c r="F325" s="6"/>
      <c r="G325" s="316">
        <f>+G11+G27+G33+G36+G48+G53+G69+G74+G77+G90+G93+G97+G111+G115+G119+G122+G132+G137+G143+G156+G163+G174+G179+G195+G201+G216+G224+G243</f>
        <v>3955124</v>
      </c>
      <c r="H325" s="6">
        <v>28</v>
      </c>
      <c r="I325" s="6"/>
      <c r="J325" s="6"/>
      <c r="K325" s="6"/>
    </row>
    <row r="326" spans="1:11" x14ac:dyDescent="0.35">
      <c r="A326" s="14"/>
      <c r="B326" s="6"/>
      <c r="C326" s="6"/>
      <c r="D326" s="6"/>
      <c r="E326" s="316">
        <f>+E11+E27+E33+E36+E48+E53+E69+E74+E77+E90+E93+E97+E111+E115+E119+E122+E132+E137+E143+E156+E163+E174+E179+E195+E201+E216+E224+E243+E258+E300+E309</f>
        <v>4139524</v>
      </c>
      <c r="F326" s="6"/>
      <c r="G326" s="313">
        <v>28</v>
      </c>
      <c r="H326" s="313">
        <f>+H11+H27+H33+H36+H48+H53+H69+H74+H77+H90+H93+H97+H111+H115+H119+H122+H132+H137+H143+H156+H163+H174+H179+H195+H201+H216+H224+H243</f>
        <v>3955124</v>
      </c>
      <c r="I326" s="6"/>
      <c r="J326" s="6"/>
      <c r="K326" s="6"/>
    </row>
    <row r="327" spans="1:11" x14ac:dyDescent="0.35">
      <c r="A327" s="14"/>
      <c r="B327" s="6"/>
      <c r="C327" s="6"/>
      <c r="D327" s="6"/>
      <c r="E327" s="6"/>
      <c r="F327" s="6"/>
      <c r="G327" s="6"/>
      <c r="H327" s="6"/>
      <c r="I327" s="6"/>
      <c r="J327" s="6"/>
      <c r="K327" s="6"/>
    </row>
  </sheetData>
  <mergeCells count="50">
    <mergeCell ref="E234:H234"/>
    <mergeCell ref="A211:K211"/>
    <mergeCell ref="A212:K212"/>
    <mergeCell ref="E213:H213"/>
    <mergeCell ref="A232:K232"/>
    <mergeCell ref="A233:K233"/>
    <mergeCell ref="E171:H171"/>
    <mergeCell ref="A190:K190"/>
    <mergeCell ref="A191:K191"/>
    <mergeCell ref="E192:H192"/>
    <mergeCell ref="A148:K148"/>
    <mergeCell ref="A149:K149"/>
    <mergeCell ref="E150:H150"/>
    <mergeCell ref="A169:K169"/>
    <mergeCell ref="A170:K170"/>
    <mergeCell ref="A22:K22"/>
    <mergeCell ref="A23:K23"/>
    <mergeCell ref="E24:H24"/>
    <mergeCell ref="A7:K7"/>
    <mergeCell ref="E8:H8"/>
    <mergeCell ref="A6:K6"/>
    <mergeCell ref="A1:K1"/>
    <mergeCell ref="A2:K2"/>
    <mergeCell ref="A3:K3"/>
    <mergeCell ref="A4:K4"/>
    <mergeCell ref="A5:K5"/>
    <mergeCell ref="A127:K127"/>
    <mergeCell ref="A128:K128"/>
    <mergeCell ref="E129:H129"/>
    <mergeCell ref="E66:H66"/>
    <mergeCell ref="A43:K43"/>
    <mergeCell ref="A44:K44"/>
    <mergeCell ref="E45:H45"/>
    <mergeCell ref="A64:K64"/>
    <mergeCell ref="A65:K65"/>
    <mergeCell ref="E108:H108"/>
    <mergeCell ref="A85:K85"/>
    <mergeCell ref="A86:K86"/>
    <mergeCell ref="E87:H87"/>
    <mergeCell ref="A106:K106"/>
    <mergeCell ref="A107:K107"/>
    <mergeCell ref="E276:H276"/>
    <mergeCell ref="A295:K295"/>
    <mergeCell ref="A296:K296"/>
    <mergeCell ref="E297:H297"/>
    <mergeCell ref="A253:K253"/>
    <mergeCell ref="A254:K254"/>
    <mergeCell ref="E255:H255"/>
    <mergeCell ref="A274:K274"/>
    <mergeCell ref="A275:K275"/>
  </mergeCells>
  <pageMargins left="0.19685039370078741" right="0.19685039370078741" top="0.74803149606299213" bottom="0.74803149606299213" header="0.31496062992125984" footer="0.15748031496062992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สารบัญ</vt:lpstr>
      <vt:lpstr>บัญชีสรุป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3.1</vt:lpstr>
      <vt:lpstr>ย.05</vt:lpstr>
      <vt:lpstr>ย.05!Print_Area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2019-08-01T04:23:55Z</dcterms:modified>
</cp:coreProperties>
</file>