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420" windowWidth="7740" windowHeight="3435" activeTab="0"/>
  </bookViews>
  <sheets>
    <sheet name="ปร.5" sheetId="1" r:id="rId1"/>
    <sheet name="สายที่1 (2)" sheetId="2" r:id="rId2"/>
  </sheets>
  <definedNames>
    <definedName name="_xlfn.BAHTTEXT" hidden="1">#NAME?</definedName>
    <definedName name="_xlnm.Print_Area" localSheetId="1">'สายที่1 (2)'!$A$1:$J$28</definedName>
    <definedName name="กว้าง12" localSheetId="1">'สายที่1 (2)'!#REF!</definedName>
    <definedName name="กว้าง12">#REF!</definedName>
    <definedName name="ยาว12" localSheetId="1">'สายที่1 (2)'!#REF!</definedName>
    <definedName name="ยาว12">#REF!</definedName>
    <definedName name="สูง12" localSheetId="1">'สายที่1 (2)'!#REF!</definedName>
    <definedName name="สูง12">#REF!</definedName>
  </definedNames>
  <calcPr fullCalcOnLoad="1"/>
</workbook>
</file>

<file path=xl/sharedStrings.xml><?xml version="1.0" encoding="utf-8"?>
<sst xmlns="http://schemas.openxmlformats.org/spreadsheetml/2006/main" count="106" uniqueCount="81">
  <si>
    <t>ลำดับ</t>
  </si>
  <si>
    <t>รายการ</t>
  </si>
  <si>
    <t>หน่วย</t>
  </si>
  <si>
    <t>จำนวนเงิน</t>
  </si>
  <si>
    <t>หมายเหตุ</t>
  </si>
  <si>
    <t>ค่าก่อสร้าง</t>
  </si>
  <si>
    <t>Factor  F</t>
  </si>
  <si>
    <t>รวมเป็นเงิน</t>
  </si>
  <si>
    <t>จำนวน</t>
  </si>
  <si>
    <t>ค่าวัสดุก่อสร้าง</t>
  </si>
  <si>
    <t>ค่าแรงงาน</t>
  </si>
  <si>
    <t>รวมยอดค่าวัสดุ</t>
  </si>
  <si>
    <t>ราคา/หน่วย</t>
  </si>
  <si>
    <t>และแรงงาน</t>
  </si>
  <si>
    <t>(บาท)</t>
  </si>
  <si>
    <t>แบบ ปร. 5</t>
  </si>
  <si>
    <t>ส่วนราชการ</t>
  </si>
  <si>
    <t>ประเภท</t>
  </si>
  <si>
    <t>เจ้าของโครงการ</t>
  </si>
  <si>
    <t>สถานที่ก่อสร้าง</t>
  </si>
  <si>
    <t>หน่วยงานออกแบบแปลนและรายการ</t>
  </si>
  <si>
    <t>แบบเลขที่</t>
  </si>
  <si>
    <t>ประมาณราคาตามแบบ ปร. 4</t>
  </si>
  <si>
    <t>ค่าวัสดุและ</t>
  </si>
  <si>
    <t>FACTOR</t>
  </si>
  <si>
    <t>ทั้งหมด</t>
  </si>
  <si>
    <t xml:space="preserve">F </t>
  </si>
  <si>
    <t xml:space="preserve">ประเภทงานทาง                                      </t>
  </si>
  <si>
    <t xml:space="preserve"> - ภาษีมูลค่าเพิ่ม          7%</t>
  </si>
  <si>
    <t xml:space="preserve"> - เงินล่วงหน้าจ่าย       0  %</t>
  </si>
  <si>
    <t xml:space="preserve"> - เงินประกันผลงานหัก  0%</t>
  </si>
  <si>
    <t>รวมค่าก่อสร้างเป็นเงินทั้งสิ้น</t>
  </si>
  <si>
    <t>ตัวอักษร</t>
  </si>
  <si>
    <t>เดือน</t>
  </si>
  <si>
    <t>องค์การบริหารส่วนตำบลตำบลท่าตะโก</t>
  </si>
  <si>
    <r>
      <t xml:space="preserve">ประมาณราคาเมื่อวันที่    </t>
    </r>
    <r>
      <rPr>
        <sz val="15"/>
        <color indexed="8"/>
        <rFont val="Cordia New"/>
        <family val="2"/>
      </rPr>
      <t xml:space="preserve"> </t>
    </r>
  </si>
  <si>
    <t xml:space="preserve">                   จำนวน      1      แผ่น</t>
  </si>
  <si>
    <t>ลบ.ม.</t>
  </si>
  <si>
    <t>คิดเป็นเงิน</t>
  </si>
  <si>
    <t>องค์การบริหารส่วนตำบลท่าตะโก (กองช่าง)</t>
  </si>
  <si>
    <t>กองช่าง</t>
  </si>
  <si>
    <t xml:space="preserve"> - ดอกเบี้ยเงินกู้           6%</t>
  </si>
  <si>
    <r>
      <rPr>
        <b/>
        <sz val="14"/>
        <color indexed="8"/>
        <rFont val="Cordia New"/>
        <family val="2"/>
      </rPr>
      <t>เจ้าของงาน</t>
    </r>
    <r>
      <rPr>
        <sz val="14"/>
        <color indexed="8"/>
        <rFont val="Cordia New"/>
        <family val="2"/>
      </rPr>
      <t xml:space="preserve">   องค์การบริหารส่วนตำบลท่าตะโก</t>
    </r>
  </si>
  <si>
    <r>
      <rPr>
        <b/>
        <sz val="15"/>
        <color indexed="8"/>
        <rFont val="Cordia New"/>
        <family val="2"/>
      </rPr>
      <t xml:space="preserve">พ.ศ. </t>
    </r>
    <r>
      <rPr>
        <sz val="15"/>
        <color indexed="8"/>
        <rFont val="Cordia New"/>
        <family val="2"/>
      </rPr>
      <t xml:space="preserve">          2560</t>
    </r>
  </si>
  <si>
    <t xml:space="preserve">                 แบบ ปร. 4 แผ่นที่  1 </t>
  </si>
  <si>
    <r>
      <rPr>
        <b/>
        <sz val="14"/>
        <color indexed="8"/>
        <rFont val="Cordia New"/>
        <family val="2"/>
      </rPr>
      <t xml:space="preserve">ประเภทงาน </t>
    </r>
    <r>
      <rPr>
        <sz val="14"/>
        <color indexed="8"/>
        <rFont val="Cordia New"/>
        <family val="2"/>
      </rPr>
      <t xml:space="preserve"> โครงการซ่อมแซมถนนดินลูกรังที่ชำรุดเสียหายเนื่องจากเกิดอุทกภัย หมู่ที่ 2 บ้านเขาน้อย ตำบลท่าตะโก อำเภอท่าตะโก จังหวัดนครสวรรค์</t>
    </r>
  </si>
  <si>
    <t xml:space="preserve">สายไดร์ฟกอล์ฟ  </t>
  </si>
  <si>
    <t xml:space="preserve">สายป่าทอง  </t>
  </si>
  <si>
    <t>สายพญาหนอง</t>
  </si>
  <si>
    <t>สายร่องตาชิน</t>
  </si>
  <si>
    <t>สายร่องตาทา</t>
  </si>
  <si>
    <t>สายหนองพันทอง</t>
  </si>
  <si>
    <t xml:space="preserve"> โครงการซ่อมแซมถนนดินลูกรังที่ชำรุดเสียหายเนื่องจากเกิดอุทกภัย </t>
  </si>
  <si>
    <t xml:space="preserve"> หมู่ที่ 2 บ้านเขาน้อย ตำบลท่าตะโก อำเภอท่าตะโก จังหวัดนครสวรรค์</t>
  </si>
  <si>
    <t>ประเภทงานทาง (ดินลูกรัง)</t>
  </si>
  <si>
    <t>ประเภทงานทาง (ดินถม)</t>
  </si>
  <si>
    <r>
      <rPr>
        <b/>
        <sz val="14"/>
        <color indexed="8"/>
        <rFont val="Cordia New"/>
        <family val="2"/>
      </rPr>
      <t>สถานที่ก่อสร้าง</t>
    </r>
    <r>
      <rPr>
        <sz val="14"/>
        <color indexed="8"/>
        <rFont val="Cordia New"/>
        <family val="2"/>
      </rPr>
      <t xml:space="preserve">   หมู่ที่ 2 บ้านเขาน้อย ตำบลท่าตะโก อำเภอท่าตะโก จังหวัดนครสวรรค์</t>
    </r>
  </si>
  <si>
    <r>
      <rPr>
        <b/>
        <sz val="14"/>
        <color indexed="8"/>
        <rFont val="Cordia New"/>
        <family val="2"/>
      </rPr>
      <t xml:space="preserve">ประมาณการโดย </t>
    </r>
    <r>
      <rPr>
        <sz val="14"/>
        <color indexed="8"/>
        <rFont val="Cordia New"/>
        <family val="2"/>
      </rPr>
      <t xml:space="preserve">         นายอำนาจ  แก้วมา        ตำแหน่ง         นายช่างโยธาชำนาญงาน             ประมาณการเมื่อวันที่              เดือน       ธันวาคม   พ.ศ.     2560</t>
    </r>
  </si>
  <si>
    <t>ธันวาคม</t>
  </si>
  <si>
    <t>รวมทั้งสิ้น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</si>
  <si>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</t>
  </si>
  <si>
    <t>เรียบร้อยหรือคิดเป็นปริมาตรลูกรังไม่น้อยกว่า 1,740.00 ลูกบาศก์เมตร รายละเอียดตามแบบที่องค์การบริหารส่วนตำบลกำหนด</t>
  </si>
  <si>
    <r>
      <rPr>
        <b/>
        <sz val="14"/>
        <color indexed="8"/>
        <rFont val="Cordia New"/>
        <family val="2"/>
      </rPr>
      <t>ปริมาณงาน</t>
    </r>
    <r>
      <rPr>
        <sz val="14"/>
        <color indexed="8"/>
        <rFont val="Cordia New"/>
        <family val="2"/>
      </rPr>
      <t xml:space="preserve">  จำนวน 6 สายทาง ดังนี้  1. ถนนสายไดร์ฟกอล์ฟ กว้างเฉลี่ย 3.00 เมตร ระยะทาง 300 เมตร หนาประมาณ 0.10 เมตร 2. ถนนสายป่าทอง  กว้างเฉลี่ย 3.00 เมตร ระยะทาง 300 เมตร</t>
    </r>
  </si>
  <si>
    <t>หนาประมาณ 0.10 เมตร 3. ถนนสายพญาหนอง กว้างเฉลี่ย 3.00 เมตร ระยะทาง 1,500 เมตร หนาประมาณ 0.10 เมตร และลงดินเสริมถนน  กว้าง 3.00 เมตร ระยะทางประมาณ 300 เมตร</t>
  </si>
  <si>
    <t>หนาประมาณ 1.00 เมตร 4. ถนนสายร่องตาชิน  กว้างเฉลี่ย 3.00 เมตร ระยะทาง 1,200 เมตร หนาประมาณ 0.10 เมตร 5. ถนนสายร่องตาทา กว้างเฉลี่ย 3.00 เมตร ระยะทาง 2,200 เมตร</t>
  </si>
  <si>
    <t xml:space="preserve"> หนาประมาณ 0.10 เมตร และลงดินเสริมถนน  กว้าง 3.00 เมตร ระยะทางประมาณ 2,200 เมตรหนาประมาณ 0.60 เมตร6. ถนนสายหนองพันทอง  กว้างเฉลี่ย 3.00 เมตร ระยะทาง 300 เมตร หนา</t>
  </si>
  <si>
    <t xml:space="preserve"> ประมาณ 0.10 เมตร  โดยการเสริมดินซ่อมแซมโครงสร้างทาง ตามระยะที่เสียหาย รวมปริมาณดินถมไม่น้อยกว่า 5,670.00  ลูกบาศก์เมตร และลงลูกรังเสริมผิวทางพร้อมปรับเกลี่ยแต่งผิวทางให้</t>
  </si>
  <si>
    <t>ประมาณราคากลางก่อสร้าง</t>
  </si>
  <si>
    <t xml:space="preserve">  (นางสาวญาณินี  มูลมาก)</t>
  </si>
  <si>
    <t>ลงชื่อ.............................................. ประธานกรรมการ</t>
  </si>
  <si>
    <t>ลงชื่อ.............................................. กรรมการ</t>
  </si>
  <si>
    <t xml:space="preserve"> </t>
  </si>
  <si>
    <t xml:space="preserve">                       (นางพัชรินทร์  แจ้งอิ่ม)</t>
  </si>
  <si>
    <t xml:space="preserve">                                        (นางมาลี  โกวิน)</t>
  </si>
  <si>
    <t>สรุปผลการประมาณราคากลางค่าก่อสร้าง</t>
  </si>
  <si>
    <t>ลงชื่อ.......................................... ประธานกรรมการ</t>
  </si>
  <si>
    <t xml:space="preserve">                              (นางสาวญาณินี  มูลมาก)</t>
  </si>
  <si>
    <t xml:space="preserve">                    ลงชื่อ.......................................... กรรมการ</t>
  </si>
  <si>
    <t xml:space="preserve">                                (นางพัชรินทร์  แจ้งอิ่ม)</t>
  </si>
  <si>
    <t xml:space="preserve">                                    (นางมาลี  โกวิน)</t>
  </si>
  <si>
    <t>คณะกรรมการตรวจงานจ้าง/พัสดุ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</si>
</sst>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_-;\-* #,##0.0_-;_-* &quot;-&quot;??_-;_-@_-"/>
    <numFmt numFmtId="204" formatCode="_-* #,##0_-;\-* #,##0_-;_-* &quot;-&quot;??_-;_-@_-"/>
    <numFmt numFmtId="205" formatCode="0.0"/>
    <numFmt numFmtId="206" formatCode="_-* #,##0.000_-;\-* #,##0.000_-;_-* &quot;-&quot;??_-;_-@_-"/>
    <numFmt numFmtId="207" formatCode="_-* #,##0.0000_-;\-* #,##0.0000_-;_-* &quot;-&quot;??_-;_-@_-"/>
    <numFmt numFmtId="208" formatCode="#,##0.0"/>
    <numFmt numFmtId="209" formatCode="0.000"/>
    <numFmt numFmtId="210" formatCode="_-* #,##0.0000_-;\-* #,##0.0000_-;_-* &quot;-&quot;????_-;_-@_-"/>
    <numFmt numFmtId="211" formatCode="_-* #,##0.00000_-;\-* #,##0.00000_-;_-* &quot;-&quot;??_-;_-@_-"/>
    <numFmt numFmtId="212" formatCode="&quot;ใช่&quot;;&quot;ใช่&quot;;&quot;ไม่ใช่&quot;"/>
    <numFmt numFmtId="213" formatCode="&quot;จริง&quot;;&quot;จริง&quot;;&quot;เท็จ&quot;"/>
    <numFmt numFmtId="214" formatCode="&quot;เปิด&quot;;&quot;เปิด&quot;;&quot;ปิด&quot;"/>
    <numFmt numFmtId="215" formatCode="_-* #,##0.000_-;\-* #,##0.000_-;_-* &quot;-&quot;????_-;_-@_-"/>
    <numFmt numFmtId="216" formatCode="_-* #,##0.00_-;\-* #,##0.00_-;_-* &quot;-&quot;????_-;_-@_-"/>
    <numFmt numFmtId="217" formatCode="_(* #,##0_);_(* \(#,##0\);_(* &quot;-&quot;??_);_(@_)"/>
    <numFmt numFmtId="218" formatCode="#,##0.00_ ;\-#,##0.00\ "/>
    <numFmt numFmtId="219" formatCode="_-* #,##0.00000_-;\-* #,##0.00000_-;_-* &quot;-&quot;?????_-;_-@_-"/>
    <numFmt numFmtId="220" formatCode="_(* #,##0.0000_);_(* \(#,##0.0000\);_(* &quot;-&quot;????_);_(@_)"/>
    <numFmt numFmtId="221" formatCode="General_)"/>
    <numFmt numFmtId="222" formatCode="#,##0.000"/>
    <numFmt numFmtId="223" formatCode="[$€-2]\ #,##0.00_);[Red]\([$€-2]\ #,##0.00\)"/>
    <numFmt numFmtId="224" formatCode="_-* #,##0.000000_-;\-* #,##0.000000_-;_-* &quot;-&quot;??_-;_-@_-"/>
    <numFmt numFmtId="225" formatCode="0.000000000"/>
    <numFmt numFmtId="226" formatCode="0.00000000"/>
    <numFmt numFmtId="227" formatCode="0.0000000"/>
    <numFmt numFmtId="228" formatCode="0.000000"/>
    <numFmt numFmtId="229" formatCode="0.00000"/>
    <numFmt numFmtId="230" formatCode="0.0000"/>
    <numFmt numFmtId="231" formatCode="#,##0.000_ ;\-#,##0.000\ "/>
    <numFmt numFmtId="232" formatCode="#,##0.0000_ ;\-#,##0.0000\ "/>
    <numFmt numFmtId="233" formatCode="#,##0.00000_ ;\-#,##0.00000\ "/>
    <numFmt numFmtId="234" formatCode="#,##0.0_ ;\-#,##0.0\ "/>
    <numFmt numFmtId="235" formatCode="#,##0_ ;\-#,##0\ "/>
    <numFmt numFmtId="236" formatCode="_(* #,##0.000_);_(* \(#,##0.000\);_(* &quot;-&quot;??_);_(@_)"/>
    <numFmt numFmtId="237" formatCode="_(* #,##0.0_);_(* \(#,##0.0\);_(* &quot;-&quot;??_);_(@_)"/>
    <numFmt numFmtId="238" formatCode="_(* #,##0.0000_);_(* \(#,##0.0000\);_(* &quot;-&quot;??_);_(@_)"/>
    <numFmt numFmtId="239" formatCode="_(* #,##0.00000_);_(* \(#,##0.00000\);_(* &quot;-&quot;??_);_(@_)"/>
  </numFmts>
  <fonts count="48">
    <font>
      <sz val="14"/>
      <name val="Cordia New"/>
      <family val="0"/>
    </font>
    <font>
      <u val="single"/>
      <sz val="16"/>
      <color indexed="12"/>
      <name val="DilleniaUPC"/>
      <family val="1"/>
    </font>
    <font>
      <u val="single"/>
      <sz val="16"/>
      <color indexed="36"/>
      <name val="DilleniaUPC"/>
      <family val="1"/>
    </font>
    <font>
      <sz val="14"/>
      <color indexed="8"/>
      <name val="Cordia New"/>
      <family val="2"/>
    </font>
    <font>
      <sz val="15"/>
      <color indexed="8"/>
      <name val="Cordia New"/>
      <family val="2"/>
    </font>
    <font>
      <b/>
      <sz val="14"/>
      <color indexed="8"/>
      <name val="Cordia New"/>
      <family val="2"/>
    </font>
    <font>
      <b/>
      <sz val="15"/>
      <color indexed="8"/>
      <name val="Cordia New"/>
      <family val="2"/>
    </font>
    <font>
      <sz val="1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00"/>
      <name val="Cordia New"/>
      <family val="2"/>
    </font>
    <font>
      <sz val="15"/>
      <color rgb="FF000000"/>
      <name val="Cordia New"/>
      <family val="2"/>
    </font>
    <font>
      <b/>
      <sz val="14"/>
      <color rgb="FF000000"/>
      <name val="Cordia New"/>
      <family val="2"/>
    </font>
    <font>
      <b/>
      <sz val="15"/>
      <color rgb="FF000000"/>
      <name val="Cordia New"/>
      <family val="2"/>
    </font>
    <font>
      <sz val="16"/>
      <color rgb="FF000000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9" fontId="44" fillId="0" borderId="0" xfId="0" applyNumberFormat="1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9" fontId="44" fillId="0" borderId="13" xfId="0" applyNumberFormat="1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7" xfId="0" applyFont="1" applyBorder="1" applyAlignment="1">
      <alignment/>
    </xf>
    <xf numFmtId="0" fontId="44" fillId="0" borderId="16" xfId="0" applyFont="1" applyBorder="1" applyAlignment="1">
      <alignment/>
    </xf>
    <xf numFmtId="4" fontId="44" fillId="0" borderId="16" xfId="0" applyNumberFormat="1" applyFont="1" applyBorder="1" applyAlignment="1">
      <alignment horizontal="center"/>
    </xf>
    <xf numFmtId="0" fontId="43" fillId="0" borderId="16" xfId="0" applyFont="1" applyBorder="1" applyAlignment="1">
      <alignment/>
    </xf>
    <xf numFmtId="0" fontId="44" fillId="0" borderId="18" xfId="0" applyFont="1" applyBorder="1" applyAlignment="1">
      <alignment horizontal="center"/>
    </xf>
    <xf numFmtId="43" fontId="44" fillId="0" borderId="16" xfId="4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19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0" xfId="0" applyFont="1" applyBorder="1" applyAlignment="1">
      <alignment/>
    </xf>
    <xf numFmtId="43" fontId="43" fillId="0" borderId="16" xfId="40" applyFont="1" applyBorder="1" applyAlignment="1">
      <alignment horizontal="right"/>
    </xf>
    <xf numFmtId="43" fontId="43" fillId="0" borderId="16" xfId="40" applyFont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43" fontId="43" fillId="0" borderId="20" xfId="40" applyFont="1" applyBorder="1" applyAlignment="1">
      <alignment horizontal="center"/>
    </xf>
    <xf numFmtId="43" fontId="43" fillId="0" borderId="16" xfId="40" applyFont="1" applyBorder="1" applyAlignment="1">
      <alignment/>
    </xf>
    <xf numFmtId="43" fontId="43" fillId="0" borderId="17" xfId="40" applyFont="1" applyBorder="1" applyAlignment="1">
      <alignment/>
    </xf>
    <xf numFmtId="4" fontId="43" fillId="33" borderId="16" xfId="0" applyNumberFormat="1" applyFont="1" applyFill="1" applyBorder="1" applyAlignment="1">
      <alignment horizontal="center"/>
    </xf>
    <xf numFmtId="0" fontId="43" fillId="0" borderId="0" xfId="0" applyFont="1" applyFill="1" applyBorder="1" applyAlignment="1" applyProtection="1">
      <alignment horizontal="left"/>
      <protection locked="0"/>
    </xf>
    <xf numFmtId="0" fontId="43" fillId="0" borderId="0" xfId="0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45" fillId="0" borderId="16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3" fillId="0" borderId="0" xfId="0" applyFont="1" applyAlignment="1">
      <alignment/>
    </xf>
    <xf numFmtId="0" fontId="43" fillId="0" borderId="16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18" xfId="0" applyFont="1" applyBorder="1" applyAlignment="1">
      <alignment horizontal="left"/>
    </xf>
    <xf numFmtId="0" fontId="44" fillId="0" borderId="19" xfId="0" applyFont="1" applyBorder="1" applyAlignment="1">
      <alignment horizontal="left"/>
    </xf>
    <xf numFmtId="0" fontId="44" fillId="0" borderId="17" xfId="0" applyFont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5" fillId="0" borderId="16" xfId="0" applyFont="1" applyBorder="1" applyAlignment="1">
      <alignment horizontal="centerContinuous"/>
    </xf>
    <xf numFmtId="0" fontId="43" fillId="0" borderId="16" xfId="0" applyFont="1" applyBorder="1" applyAlignment="1">
      <alignment horizontal="center"/>
    </xf>
    <xf numFmtId="0" fontId="43" fillId="0" borderId="16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43" fontId="43" fillId="0" borderId="16" xfId="33" applyNumberFormat="1" applyFont="1" applyBorder="1" applyAlignment="1">
      <alignment horizontal="right"/>
    </xf>
    <xf numFmtId="206" fontId="43" fillId="0" borderId="16" xfId="33" applyNumberFormat="1" applyFont="1" applyBorder="1" applyAlignment="1">
      <alignment horizontal="right"/>
    </xf>
    <xf numFmtId="43" fontId="43" fillId="0" borderId="16" xfId="33" applyFont="1" applyBorder="1" applyAlignment="1">
      <alignment horizontal="right"/>
    </xf>
    <xf numFmtId="0" fontId="4" fillId="0" borderId="0" xfId="0" applyFont="1" applyAlignment="1">
      <alignment/>
    </xf>
    <xf numFmtId="43" fontId="43" fillId="0" borderId="0" xfId="40" applyFont="1" applyBorder="1" applyAlignment="1">
      <alignment horizontal="right"/>
    </xf>
    <xf numFmtId="43" fontId="43" fillId="0" borderId="0" xfId="40" applyFont="1" applyBorder="1" applyAlignment="1">
      <alignment horizontal="center"/>
    </xf>
    <xf numFmtId="43" fontId="43" fillId="0" borderId="0" xfId="40" applyFont="1" applyBorder="1" applyAlignment="1">
      <alignment/>
    </xf>
    <xf numFmtId="4" fontId="43" fillId="33" borderId="0" xfId="0" applyNumberFormat="1" applyFont="1" applyFill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4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3" fillId="0" borderId="0" xfId="0" applyFont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16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6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/>
    </xf>
    <xf numFmtId="43" fontId="43" fillId="0" borderId="20" xfId="33" applyFont="1" applyBorder="1" applyAlignment="1">
      <alignment horizontal="right"/>
    </xf>
    <xf numFmtId="0" fontId="43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left"/>
    </xf>
    <xf numFmtId="0" fontId="43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Alignment="1">
      <alignment horizontal="left"/>
    </xf>
    <xf numFmtId="0" fontId="44" fillId="0" borderId="15" xfId="0" applyFont="1" applyBorder="1" applyAlignment="1">
      <alignment horizontal="left"/>
    </xf>
    <xf numFmtId="0" fontId="44" fillId="0" borderId="21" xfId="0" applyFont="1" applyBorder="1" applyAlignment="1">
      <alignment horizontal="left"/>
    </xf>
    <xf numFmtId="0" fontId="44" fillId="0" borderId="20" xfId="0" applyFont="1" applyBorder="1" applyAlignment="1">
      <alignment horizontal="left"/>
    </xf>
    <xf numFmtId="0" fontId="44" fillId="0" borderId="0" xfId="0" applyFont="1" applyAlignment="1">
      <alignment horizontal="right"/>
    </xf>
    <xf numFmtId="0" fontId="44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4" fillId="0" borderId="18" xfId="0" applyFont="1" applyBorder="1" applyAlignment="1">
      <alignment horizontal="left"/>
    </xf>
    <xf numFmtId="0" fontId="44" fillId="0" borderId="19" xfId="0" applyFont="1" applyBorder="1" applyAlignment="1">
      <alignment horizontal="left"/>
    </xf>
    <xf numFmtId="0" fontId="44" fillId="0" borderId="17" xfId="0" applyFont="1" applyBorder="1" applyAlignment="1">
      <alignment horizontal="left"/>
    </xf>
    <xf numFmtId="0" fontId="43" fillId="0" borderId="22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3" fillId="0" borderId="0" xfId="0" applyFont="1" applyBorder="1" applyAlignment="1">
      <alignment horizontal="left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/>
    </xf>
    <xf numFmtId="0" fontId="46" fillId="0" borderId="0" xfId="0" applyFont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Percent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140625" defaultRowHeight="21.75"/>
  <cols>
    <col min="1" max="1" width="8.00390625" style="1" customWidth="1"/>
    <col min="2" max="2" width="8.140625" style="1" customWidth="1"/>
    <col min="3" max="3" width="11.421875" style="1" customWidth="1"/>
    <col min="4" max="4" width="9.140625" style="1" customWidth="1"/>
    <col min="5" max="5" width="13.57421875" style="1" customWidth="1"/>
    <col min="6" max="6" width="13.7109375" style="1" customWidth="1"/>
    <col min="7" max="7" width="10.421875" style="1" customWidth="1"/>
    <col min="8" max="8" width="16.140625" style="1" customWidth="1"/>
    <col min="9" max="9" width="25.28125" style="1" customWidth="1"/>
    <col min="10" max="10" width="0.13671875" style="1" customWidth="1"/>
    <col min="11" max="16384" width="9.140625" style="1" customWidth="1"/>
  </cols>
  <sheetData>
    <row r="1" spans="1:9" ht="22.5" customHeight="1">
      <c r="A1" s="83" t="s">
        <v>15</v>
      </c>
      <c r="B1" s="83"/>
      <c r="C1" s="83"/>
      <c r="D1" s="83"/>
      <c r="E1" s="83"/>
      <c r="F1" s="83"/>
      <c r="G1" s="83"/>
      <c r="H1" s="83"/>
      <c r="I1" s="83"/>
    </row>
    <row r="2" spans="1:9" ht="22.5" customHeight="1">
      <c r="A2" s="110" t="s">
        <v>74</v>
      </c>
      <c r="B2" s="110"/>
      <c r="C2" s="110"/>
      <c r="D2" s="110"/>
      <c r="E2" s="110"/>
      <c r="F2" s="110"/>
      <c r="G2" s="110"/>
      <c r="H2" s="110"/>
      <c r="I2" s="110"/>
    </row>
    <row r="3" spans="1:9" ht="22.5" customHeight="1">
      <c r="A3" s="33" t="s">
        <v>16</v>
      </c>
      <c r="B3" s="2"/>
      <c r="C3" s="2" t="s">
        <v>39</v>
      </c>
      <c r="D3" s="2"/>
      <c r="E3" s="2"/>
      <c r="F3" s="2"/>
      <c r="G3" s="2"/>
      <c r="H3" s="2"/>
      <c r="I3" s="2"/>
    </row>
    <row r="4" spans="1:9" ht="22.5" customHeight="1">
      <c r="A4" s="33" t="s">
        <v>17</v>
      </c>
      <c r="B4" s="2"/>
      <c r="C4" s="2" t="s">
        <v>52</v>
      </c>
      <c r="D4" s="2"/>
      <c r="E4" s="2"/>
      <c r="F4" s="2"/>
      <c r="G4" s="2"/>
      <c r="H4" s="2"/>
      <c r="I4" s="2"/>
    </row>
    <row r="5" spans="1:9" ht="22.5" customHeight="1">
      <c r="A5" s="33" t="s">
        <v>18</v>
      </c>
      <c r="B5" s="2"/>
      <c r="C5" s="2" t="s">
        <v>34</v>
      </c>
      <c r="D5" s="2"/>
      <c r="E5" s="2"/>
      <c r="F5" s="2"/>
      <c r="H5" s="96"/>
      <c r="I5" s="96"/>
    </row>
    <row r="6" spans="1:9" ht="22.5" customHeight="1">
      <c r="A6" s="33" t="s">
        <v>19</v>
      </c>
      <c r="B6" s="2"/>
      <c r="C6" s="2" t="s">
        <v>53</v>
      </c>
      <c r="D6" s="2"/>
      <c r="E6" s="2"/>
      <c r="F6" s="2"/>
      <c r="G6" s="2"/>
      <c r="H6" s="2"/>
      <c r="I6" s="2"/>
    </row>
    <row r="7" spans="1:9" ht="22.5" customHeight="1">
      <c r="A7" s="33" t="s">
        <v>20</v>
      </c>
      <c r="B7" s="2"/>
      <c r="C7" s="2"/>
      <c r="D7" s="2"/>
      <c r="E7" s="2" t="s">
        <v>40</v>
      </c>
      <c r="F7" s="2"/>
      <c r="G7" s="2"/>
      <c r="H7" s="2"/>
      <c r="I7" s="2"/>
    </row>
    <row r="8" spans="1:9" ht="22.5" customHeight="1">
      <c r="A8" s="33" t="s">
        <v>21</v>
      </c>
      <c r="B8" s="2"/>
      <c r="C8" s="3"/>
      <c r="D8" s="2"/>
      <c r="E8" s="2"/>
      <c r="F8" s="2"/>
      <c r="G8" s="2"/>
      <c r="H8" s="2"/>
      <c r="I8" s="2"/>
    </row>
    <row r="9" spans="1:9" ht="22.5" customHeight="1">
      <c r="A9" s="33" t="s">
        <v>22</v>
      </c>
      <c r="B9" s="2"/>
      <c r="C9" s="2"/>
      <c r="D9" s="2" t="s">
        <v>36</v>
      </c>
      <c r="E9" s="2"/>
      <c r="F9" s="2"/>
      <c r="G9" s="2"/>
      <c r="H9" s="2"/>
      <c r="I9" s="2"/>
    </row>
    <row r="10" spans="1:9" ht="22.5" customHeight="1">
      <c r="A10" s="33" t="s">
        <v>35</v>
      </c>
      <c r="B10" s="2"/>
      <c r="C10" s="2"/>
      <c r="D10" s="34" t="s">
        <v>33</v>
      </c>
      <c r="E10" s="37" t="s">
        <v>58</v>
      </c>
      <c r="F10" s="52" t="s">
        <v>43</v>
      </c>
      <c r="G10" s="2"/>
      <c r="H10" s="2"/>
      <c r="I10" s="2"/>
    </row>
    <row r="11" spans="1:9" ht="1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ht="21.75" customHeight="1">
      <c r="A12" s="84" t="s">
        <v>0</v>
      </c>
      <c r="B12" s="87" t="s">
        <v>1</v>
      </c>
      <c r="C12" s="88"/>
      <c r="D12" s="88"/>
      <c r="E12" s="89"/>
      <c r="F12" s="4" t="s">
        <v>23</v>
      </c>
      <c r="G12" s="5"/>
      <c r="H12" s="4" t="s">
        <v>5</v>
      </c>
      <c r="I12" s="84" t="s">
        <v>4</v>
      </c>
    </row>
    <row r="13" spans="1:9" ht="21.75" customHeight="1">
      <c r="A13" s="85"/>
      <c r="B13" s="90"/>
      <c r="C13" s="91"/>
      <c r="D13" s="91"/>
      <c r="E13" s="92"/>
      <c r="F13" s="6" t="s">
        <v>10</v>
      </c>
      <c r="G13" s="7" t="s">
        <v>24</v>
      </c>
      <c r="H13" s="6" t="s">
        <v>25</v>
      </c>
      <c r="I13" s="85"/>
    </row>
    <row r="14" spans="1:9" ht="21.75" customHeight="1">
      <c r="A14" s="85"/>
      <c r="B14" s="90"/>
      <c r="C14" s="91"/>
      <c r="D14" s="91"/>
      <c r="E14" s="92"/>
      <c r="F14" s="6" t="s">
        <v>7</v>
      </c>
      <c r="G14" s="8" t="s">
        <v>26</v>
      </c>
      <c r="H14" s="6" t="s">
        <v>7</v>
      </c>
      <c r="I14" s="85"/>
    </row>
    <row r="15" spans="1:9" ht="17.25" customHeight="1">
      <c r="A15" s="86"/>
      <c r="B15" s="93"/>
      <c r="C15" s="94"/>
      <c r="D15" s="94"/>
      <c r="E15" s="95"/>
      <c r="F15" s="9" t="s">
        <v>14</v>
      </c>
      <c r="G15" s="10"/>
      <c r="H15" s="9" t="s">
        <v>14</v>
      </c>
      <c r="I15" s="86"/>
    </row>
    <row r="16" spans="1:9" ht="21.75" customHeight="1">
      <c r="A16" s="36">
        <v>1</v>
      </c>
      <c r="B16" s="13" t="s">
        <v>27</v>
      </c>
      <c r="C16" s="13"/>
      <c r="D16" s="12"/>
      <c r="E16" s="13"/>
      <c r="F16" s="14">
        <f>'สายที่1 (2)'!I25</f>
        <v>391021.5</v>
      </c>
      <c r="G16" s="11">
        <v>1.3624</v>
      </c>
      <c r="H16" s="14">
        <f>F16*G16</f>
        <v>532727.6916</v>
      </c>
      <c r="I16" s="36" t="s">
        <v>6</v>
      </c>
    </row>
    <row r="17" spans="1:9" ht="21" customHeight="1">
      <c r="A17" s="42"/>
      <c r="B17" s="80"/>
      <c r="C17" s="81"/>
      <c r="D17" s="81"/>
      <c r="E17" s="82"/>
      <c r="F17" s="14"/>
      <c r="G17" s="11"/>
      <c r="H17" s="14"/>
      <c r="I17" s="15" t="s">
        <v>41</v>
      </c>
    </row>
    <row r="18" spans="1:9" ht="21.75" customHeight="1">
      <c r="A18" s="11"/>
      <c r="B18" s="80"/>
      <c r="C18" s="81"/>
      <c r="D18" s="81"/>
      <c r="E18" s="82"/>
      <c r="F18" s="14"/>
      <c r="G18" s="11"/>
      <c r="H18" s="14"/>
      <c r="I18" s="15" t="s">
        <v>28</v>
      </c>
    </row>
    <row r="19" spans="1:9" ht="21.75" customHeight="1">
      <c r="A19" s="11"/>
      <c r="B19" s="97"/>
      <c r="C19" s="98"/>
      <c r="D19" s="98"/>
      <c r="E19" s="99"/>
      <c r="F19" s="14"/>
      <c r="G19" s="11"/>
      <c r="H19" s="14"/>
      <c r="I19" s="15" t="s">
        <v>29</v>
      </c>
    </row>
    <row r="20" spans="1:9" ht="21.75" customHeight="1">
      <c r="A20" s="13"/>
      <c r="B20" s="39"/>
      <c r="C20" s="40"/>
      <c r="D20" s="40"/>
      <c r="E20" s="41"/>
      <c r="F20" s="13"/>
      <c r="G20" s="11"/>
      <c r="H20" s="13"/>
      <c r="I20" s="15" t="s">
        <v>30</v>
      </c>
    </row>
    <row r="21" spans="1:9" ht="21" customHeight="1">
      <c r="A21" s="11"/>
      <c r="B21" s="39"/>
      <c r="C21" s="40"/>
      <c r="D21" s="40"/>
      <c r="E21" s="41"/>
      <c r="F21" s="13"/>
      <c r="G21" s="16"/>
      <c r="H21" s="14"/>
      <c r="I21" s="13"/>
    </row>
    <row r="22" spans="1:9" ht="23.25" customHeight="1">
      <c r="A22" s="13"/>
      <c r="B22" s="97" t="s">
        <v>31</v>
      </c>
      <c r="C22" s="98"/>
      <c r="D22" s="98"/>
      <c r="E22" s="99"/>
      <c r="F22" s="13"/>
      <c r="G22" s="16"/>
      <c r="H22" s="14">
        <f>H16+H17</f>
        <v>532727.6916</v>
      </c>
      <c r="I22" s="13"/>
    </row>
    <row r="23" spans="1:9" ht="23.25">
      <c r="A23" s="13"/>
      <c r="B23" s="18" t="s">
        <v>38</v>
      </c>
      <c r="C23" s="19"/>
      <c r="D23" s="19"/>
      <c r="E23" s="20"/>
      <c r="F23" s="13"/>
      <c r="G23" s="16"/>
      <c r="H23" s="14">
        <v>532700</v>
      </c>
      <c r="I23" s="17"/>
    </row>
    <row r="24" spans="1:9" ht="23.25">
      <c r="A24" s="13"/>
      <c r="B24" s="18" t="s">
        <v>32</v>
      </c>
      <c r="C24" s="19"/>
      <c r="D24" s="19" t="str">
        <f>"("&amp;_xlfn.BAHTTEXT(+H23)&amp;")"</f>
        <v>(ห้าแสนสามหมื่นสองพันเจ็ดร้อยบาทถ้วน)</v>
      </c>
      <c r="E24" s="19"/>
      <c r="F24" s="19"/>
      <c r="G24" s="19"/>
      <c r="H24" s="20"/>
      <c r="I24" s="13"/>
    </row>
    <row r="25" spans="1:9" ht="23.25">
      <c r="A25" s="100"/>
      <c r="B25" s="100"/>
      <c r="C25" s="100"/>
      <c r="D25" s="100"/>
      <c r="E25" s="100"/>
      <c r="F25" s="100"/>
      <c r="G25" s="100"/>
      <c r="H25" s="100"/>
      <c r="I25" s="21"/>
    </row>
    <row r="26" spans="1:9" ht="20.25" customHeight="1">
      <c r="A26" s="101"/>
      <c r="B26" s="101"/>
      <c r="C26" s="101"/>
      <c r="D26" s="101"/>
      <c r="E26" s="101"/>
      <c r="F26" s="101"/>
      <c r="G26" s="101"/>
      <c r="I26" s="2"/>
    </row>
    <row r="27" spans="6:9" ht="18.75" customHeight="1">
      <c r="F27" s="77" t="s">
        <v>80</v>
      </c>
      <c r="G27" s="53"/>
      <c r="H27" s="54"/>
      <c r="I27" s="2"/>
    </row>
    <row r="28" spans="6:9" ht="27.75" customHeight="1">
      <c r="F28" s="102" t="s">
        <v>75</v>
      </c>
      <c r="G28" s="102"/>
      <c r="H28" s="102"/>
      <c r="I28" s="102"/>
    </row>
    <row r="29" spans="6:9" ht="21" customHeight="1">
      <c r="F29" s="79" t="s">
        <v>76</v>
      </c>
      <c r="G29" s="79"/>
      <c r="H29" s="79"/>
      <c r="I29" s="79"/>
    </row>
    <row r="30" spans="6:9" ht="21" customHeight="1">
      <c r="F30" s="58"/>
      <c r="G30" s="58"/>
      <c r="H30" s="58"/>
      <c r="I30" s="58"/>
    </row>
    <row r="31" spans="6:9" ht="25.5" customHeight="1">
      <c r="F31" s="79" t="s">
        <v>77</v>
      </c>
      <c r="G31" s="79"/>
      <c r="H31" s="79"/>
      <c r="I31" s="79"/>
    </row>
    <row r="32" spans="6:9" ht="21" customHeight="1">
      <c r="F32" s="79" t="s">
        <v>78</v>
      </c>
      <c r="G32" s="79"/>
      <c r="H32" s="79"/>
      <c r="I32" s="79"/>
    </row>
    <row r="33" spans="6:9" ht="21" customHeight="1">
      <c r="F33" s="103"/>
      <c r="G33" s="103"/>
      <c r="H33" s="103"/>
      <c r="I33" s="103"/>
    </row>
    <row r="34" spans="6:9" ht="21" customHeight="1">
      <c r="F34" s="79" t="s">
        <v>77</v>
      </c>
      <c r="G34" s="79"/>
      <c r="H34" s="79"/>
      <c r="I34" s="79"/>
    </row>
    <row r="35" spans="6:9" ht="21" customHeight="1">
      <c r="F35" s="79" t="s">
        <v>79</v>
      </c>
      <c r="G35" s="79"/>
      <c r="H35" s="79"/>
      <c r="I35" s="79"/>
    </row>
    <row r="36" spans="1:10" ht="21" customHeight="1">
      <c r="A36" s="96"/>
      <c r="B36" s="96"/>
      <c r="C36" s="96"/>
      <c r="D36" s="96"/>
      <c r="F36" s="103"/>
      <c r="G36" s="103"/>
      <c r="H36" s="103"/>
      <c r="I36" s="103"/>
      <c r="J36" s="103"/>
    </row>
    <row r="37" spans="6:10" ht="21" customHeight="1">
      <c r="F37" s="103"/>
      <c r="G37" s="103"/>
      <c r="H37" s="103"/>
      <c r="I37" s="103"/>
      <c r="J37" s="43"/>
    </row>
    <row r="38" spans="6:9" ht="21" customHeight="1">
      <c r="F38" s="38"/>
      <c r="G38" s="38"/>
      <c r="H38" s="38"/>
      <c r="I38" s="38"/>
    </row>
    <row r="40" spans="2:10" ht="21.75">
      <c r="B40" s="48"/>
      <c r="C40" s="77"/>
      <c r="D40" s="53"/>
      <c r="E40" s="54"/>
      <c r="F40" s="54"/>
      <c r="G40" s="54"/>
      <c r="H40" s="55"/>
      <c r="I40" s="55"/>
      <c r="J40" s="54"/>
    </row>
    <row r="41" spans="2:10" ht="21.75">
      <c r="B41" s="48"/>
      <c r="C41" s="29"/>
      <c r="D41" s="78"/>
      <c r="E41" s="78"/>
      <c r="F41" s="78"/>
      <c r="G41" s="78"/>
      <c r="H41" s="78"/>
      <c r="I41" s="78"/>
      <c r="J41" s="78"/>
    </row>
  </sheetData>
  <sheetProtection/>
  <mergeCells count="24">
    <mergeCell ref="F37:I37"/>
    <mergeCell ref="F32:I32"/>
    <mergeCell ref="F28:I28"/>
    <mergeCell ref="B22:E22"/>
    <mergeCell ref="A36:D36"/>
    <mergeCell ref="F36:J36"/>
    <mergeCell ref="F29:I29"/>
    <mergeCell ref="F33:I33"/>
    <mergeCell ref="A1:I1"/>
    <mergeCell ref="A2:I2"/>
    <mergeCell ref="A12:A15"/>
    <mergeCell ref="B12:E15"/>
    <mergeCell ref="I12:I15"/>
    <mergeCell ref="H5:I5"/>
    <mergeCell ref="D41:G41"/>
    <mergeCell ref="H41:J41"/>
    <mergeCell ref="F31:I31"/>
    <mergeCell ref="F34:I34"/>
    <mergeCell ref="F35:I35"/>
    <mergeCell ref="B17:E17"/>
    <mergeCell ref="B18:E18"/>
    <mergeCell ref="B19:E19"/>
    <mergeCell ref="A25:H25"/>
    <mergeCell ref="A26:G26"/>
  </mergeCells>
  <printOptions/>
  <pageMargins left="0.29" right="0" top="0.39" bottom="0.57" header="0.29" footer="0.15748031496062992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25">
      <selection activeCell="A1" sqref="A1:J28"/>
    </sheetView>
  </sheetViews>
  <sheetFormatPr defaultColWidth="9.140625" defaultRowHeight="21" customHeight="1"/>
  <cols>
    <col min="1" max="1" width="8.00390625" style="1" customWidth="1"/>
    <col min="2" max="2" width="50.7109375" style="1" customWidth="1"/>
    <col min="3" max="3" width="11.57421875" style="1" customWidth="1"/>
    <col min="4" max="4" width="8.421875" style="1" customWidth="1"/>
    <col min="5" max="8" width="10.8515625" style="1" customWidth="1"/>
    <col min="9" max="9" width="12.8515625" style="1" customWidth="1"/>
    <col min="10" max="10" width="16.28125" style="1" customWidth="1"/>
    <col min="11" max="16384" width="9.140625" style="1" customWidth="1"/>
  </cols>
  <sheetData>
    <row r="1" spans="4:9" ht="21" customHeight="1">
      <c r="D1" s="76" t="s">
        <v>67</v>
      </c>
      <c r="H1" s="1" t="s">
        <v>44</v>
      </c>
      <c r="I1" s="47"/>
    </row>
    <row r="2" spans="1:9" ht="21" customHeight="1">
      <c r="A2" s="35" t="s">
        <v>45</v>
      </c>
      <c r="I2" s="64"/>
    </row>
    <row r="3" spans="1:9" ht="22.5" customHeight="1">
      <c r="A3" s="35" t="s">
        <v>62</v>
      </c>
      <c r="B3" s="63"/>
      <c r="I3" s="64"/>
    </row>
    <row r="4" spans="1:9" ht="22.5" customHeight="1">
      <c r="A4" s="35"/>
      <c r="B4" s="63" t="s">
        <v>63</v>
      </c>
      <c r="I4" s="67"/>
    </row>
    <row r="5" spans="1:9" ht="22.5" customHeight="1">
      <c r="A5" s="35"/>
      <c r="B5" s="63" t="s">
        <v>64</v>
      </c>
      <c r="I5" s="75"/>
    </row>
    <row r="6" spans="1:9" ht="22.5" customHeight="1">
      <c r="A6" s="35"/>
      <c r="B6" s="63" t="s">
        <v>65</v>
      </c>
      <c r="I6" s="67"/>
    </row>
    <row r="7" spans="1:9" ht="22.5" customHeight="1">
      <c r="A7" s="35"/>
      <c r="B7" s="63" t="s">
        <v>66</v>
      </c>
      <c r="I7" s="67"/>
    </row>
    <row r="8" spans="1:9" ht="22.5" customHeight="1">
      <c r="A8" s="35"/>
      <c r="B8" s="63" t="s">
        <v>61</v>
      </c>
      <c r="I8" s="70"/>
    </row>
    <row r="9" spans="1:9" ht="21.75" customHeight="1">
      <c r="A9" s="1" t="s">
        <v>42</v>
      </c>
      <c r="B9" s="57"/>
      <c r="C9" s="57"/>
      <c r="D9" s="57"/>
      <c r="E9" s="57"/>
      <c r="I9" s="1" t="s">
        <v>60</v>
      </c>
    </row>
    <row r="10" spans="1:9" ht="21.75" customHeight="1">
      <c r="A10" s="35" t="s">
        <v>56</v>
      </c>
      <c r="I10" s="64"/>
    </row>
    <row r="11" spans="1:9" ht="21.75" customHeight="1">
      <c r="A11" s="35" t="s">
        <v>57</v>
      </c>
      <c r="I11" s="64"/>
    </row>
    <row r="12" spans="1:10" ht="21" customHeight="1">
      <c r="A12" s="108" t="s">
        <v>0</v>
      </c>
      <c r="B12" s="108" t="s">
        <v>1</v>
      </c>
      <c r="C12" s="108" t="s">
        <v>8</v>
      </c>
      <c r="D12" s="108" t="s">
        <v>2</v>
      </c>
      <c r="E12" s="109" t="s">
        <v>9</v>
      </c>
      <c r="F12" s="109"/>
      <c r="G12" s="109" t="s">
        <v>10</v>
      </c>
      <c r="H12" s="109"/>
      <c r="I12" s="59" t="s">
        <v>11</v>
      </c>
      <c r="J12" s="105" t="s">
        <v>4</v>
      </c>
    </row>
    <row r="13" spans="1:10" ht="21" customHeight="1">
      <c r="A13" s="108"/>
      <c r="B13" s="108"/>
      <c r="C13" s="108"/>
      <c r="D13" s="108"/>
      <c r="E13" s="59" t="s">
        <v>12</v>
      </c>
      <c r="F13" s="59" t="s">
        <v>3</v>
      </c>
      <c r="G13" s="59" t="s">
        <v>12</v>
      </c>
      <c r="H13" s="59" t="s">
        <v>3</v>
      </c>
      <c r="I13" s="59" t="s">
        <v>13</v>
      </c>
      <c r="J13" s="106"/>
    </row>
    <row r="14" spans="1:10" ht="21" customHeight="1">
      <c r="A14" s="108"/>
      <c r="B14" s="108"/>
      <c r="C14" s="108"/>
      <c r="D14" s="108"/>
      <c r="E14" s="59" t="s">
        <v>14</v>
      </c>
      <c r="F14" s="59" t="s">
        <v>14</v>
      </c>
      <c r="G14" s="59" t="s">
        <v>14</v>
      </c>
      <c r="H14" s="59" t="s">
        <v>14</v>
      </c>
      <c r="I14" s="59" t="s">
        <v>14</v>
      </c>
      <c r="J14" s="107"/>
    </row>
    <row r="15" spans="1:10" ht="21" customHeight="1">
      <c r="A15" s="44"/>
      <c r="B15" s="32" t="s">
        <v>54</v>
      </c>
      <c r="C15" s="61"/>
      <c r="D15" s="61"/>
      <c r="E15" s="62"/>
      <c r="F15" s="62"/>
      <c r="G15" s="62"/>
      <c r="H15" s="62"/>
      <c r="I15" s="62"/>
      <c r="J15" s="60"/>
    </row>
    <row r="16" spans="1:10" ht="21" customHeight="1">
      <c r="A16" s="44">
        <v>1</v>
      </c>
      <c r="B16" s="15" t="s">
        <v>46</v>
      </c>
      <c r="C16" s="49">
        <v>90</v>
      </c>
      <c r="D16" s="65" t="s">
        <v>37</v>
      </c>
      <c r="E16" s="49">
        <v>94.35</v>
      </c>
      <c r="F16" s="51">
        <f aca="true" t="shared" si="0" ref="F16:F21">E16*C16</f>
        <v>8491.5</v>
      </c>
      <c r="G16" s="51">
        <f aca="true" t="shared" si="1" ref="G16:G21">J16</f>
        <v>0</v>
      </c>
      <c r="H16" s="51">
        <f aca="true" t="shared" si="2" ref="H16:H21">G16</f>
        <v>0</v>
      </c>
      <c r="I16" s="51">
        <f aca="true" t="shared" si="3" ref="I16:I21">C16*E16</f>
        <v>8491.5</v>
      </c>
      <c r="J16" s="60"/>
    </row>
    <row r="17" spans="1:10" ht="21.75" customHeight="1">
      <c r="A17" s="45">
        <v>2</v>
      </c>
      <c r="B17" s="15" t="s">
        <v>47</v>
      </c>
      <c r="C17" s="49">
        <v>90</v>
      </c>
      <c r="D17" s="69" t="s">
        <v>37</v>
      </c>
      <c r="E17" s="49">
        <v>97.63</v>
      </c>
      <c r="F17" s="51">
        <f t="shared" si="0"/>
        <v>8786.699999999999</v>
      </c>
      <c r="G17" s="51">
        <f t="shared" si="1"/>
        <v>0</v>
      </c>
      <c r="H17" s="51">
        <f t="shared" si="2"/>
        <v>0</v>
      </c>
      <c r="I17" s="51">
        <f t="shared" si="3"/>
        <v>8786.699999999999</v>
      </c>
      <c r="J17" s="15"/>
    </row>
    <row r="18" spans="1:10" ht="21" customHeight="1">
      <c r="A18" s="31">
        <v>3</v>
      </c>
      <c r="B18" s="15" t="s">
        <v>48</v>
      </c>
      <c r="C18" s="49">
        <v>450</v>
      </c>
      <c r="D18" s="69" t="s">
        <v>37</v>
      </c>
      <c r="E18" s="49">
        <v>97.63</v>
      </c>
      <c r="F18" s="51">
        <f t="shared" si="0"/>
        <v>43933.5</v>
      </c>
      <c r="G18" s="51">
        <f t="shared" si="1"/>
        <v>0</v>
      </c>
      <c r="H18" s="51">
        <f t="shared" si="2"/>
        <v>0</v>
      </c>
      <c r="I18" s="51">
        <f t="shared" si="3"/>
        <v>43933.5</v>
      </c>
      <c r="J18" s="46"/>
    </row>
    <row r="19" spans="1:10" ht="21" customHeight="1">
      <c r="A19" s="45">
        <v>4</v>
      </c>
      <c r="B19" s="15" t="s">
        <v>49</v>
      </c>
      <c r="C19" s="49">
        <v>360</v>
      </c>
      <c r="D19" s="69" t="s">
        <v>37</v>
      </c>
      <c r="E19" s="49">
        <v>97.63</v>
      </c>
      <c r="F19" s="51">
        <f t="shared" si="0"/>
        <v>35146.799999999996</v>
      </c>
      <c r="G19" s="51">
        <f t="shared" si="1"/>
        <v>0</v>
      </c>
      <c r="H19" s="51">
        <f t="shared" si="2"/>
        <v>0</v>
      </c>
      <c r="I19" s="51">
        <f t="shared" si="3"/>
        <v>35146.799999999996</v>
      </c>
      <c r="J19" s="45"/>
    </row>
    <row r="20" spans="1:10" ht="21" customHeight="1">
      <c r="A20" s="45">
        <v>5</v>
      </c>
      <c r="B20" s="15" t="s">
        <v>50</v>
      </c>
      <c r="C20" s="49">
        <v>660</v>
      </c>
      <c r="D20" s="69" t="s">
        <v>37</v>
      </c>
      <c r="E20" s="49">
        <v>97.63</v>
      </c>
      <c r="F20" s="51">
        <f t="shared" si="0"/>
        <v>64435.799999999996</v>
      </c>
      <c r="G20" s="51">
        <f t="shared" si="1"/>
        <v>0</v>
      </c>
      <c r="H20" s="51">
        <f t="shared" si="2"/>
        <v>0</v>
      </c>
      <c r="I20" s="51">
        <f t="shared" si="3"/>
        <v>64435.799999999996</v>
      </c>
      <c r="J20" s="45"/>
    </row>
    <row r="21" spans="1:10" ht="21" customHeight="1">
      <c r="A21" s="45">
        <v>6</v>
      </c>
      <c r="B21" s="15" t="s">
        <v>51</v>
      </c>
      <c r="C21" s="49">
        <v>90</v>
      </c>
      <c r="D21" s="69" t="s">
        <v>37</v>
      </c>
      <c r="E21" s="49">
        <v>95.41</v>
      </c>
      <c r="F21" s="51">
        <f t="shared" si="0"/>
        <v>8586.9</v>
      </c>
      <c r="G21" s="51">
        <f t="shared" si="1"/>
        <v>0</v>
      </c>
      <c r="H21" s="51">
        <f t="shared" si="2"/>
        <v>0</v>
      </c>
      <c r="I21" s="51">
        <f t="shared" si="3"/>
        <v>8586.9</v>
      </c>
      <c r="J21" s="15"/>
    </row>
    <row r="22" spans="1:10" ht="21" customHeight="1">
      <c r="A22" s="24"/>
      <c r="B22" s="32" t="s">
        <v>55</v>
      </c>
      <c r="C22" s="49"/>
      <c r="D22" s="66"/>
      <c r="E22" s="50"/>
      <c r="F22" s="51"/>
      <c r="G22" s="51"/>
      <c r="H22" s="51"/>
      <c r="I22" s="51"/>
      <c r="J22" s="46"/>
    </row>
    <row r="23" spans="1:10" ht="21" customHeight="1">
      <c r="A23" s="24">
        <v>1</v>
      </c>
      <c r="B23" s="15" t="s">
        <v>48</v>
      </c>
      <c r="C23" s="49">
        <v>1050</v>
      </c>
      <c r="D23" s="69" t="s">
        <v>37</v>
      </c>
      <c r="E23" s="50">
        <v>45.25</v>
      </c>
      <c r="F23" s="51">
        <f>E23*C23</f>
        <v>47512.5</v>
      </c>
      <c r="G23" s="51">
        <f>J23</f>
        <v>0</v>
      </c>
      <c r="H23" s="51">
        <f>G23</f>
        <v>0</v>
      </c>
      <c r="I23" s="51">
        <f>C23*E23</f>
        <v>47512.5</v>
      </c>
      <c r="J23" s="68"/>
    </row>
    <row r="24" spans="1:10" ht="21" customHeight="1">
      <c r="A24" s="24">
        <v>2</v>
      </c>
      <c r="B24" s="15" t="s">
        <v>50</v>
      </c>
      <c r="C24" s="49">
        <v>4620</v>
      </c>
      <c r="D24" s="73" t="s">
        <v>37</v>
      </c>
      <c r="E24" s="50">
        <v>37.69</v>
      </c>
      <c r="F24" s="74">
        <f>E24*C24</f>
        <v>174127.8</v>
      </c>
      <c r="G24" s="51">
        <f>J24</f>
        <v>0</v>
      </c>
      <c r="H24" s="51">
        <f>G24</f>
        <v>0</v>
      </c>
      <c r="I24" s="51">
        <f>C24*E24</f>
        <v>174127.8</v>
      </c>
      <c r="J24" s="72"/>
    </row>
    <row r="25" spans="1:10" ht="21" customHeight="1">
      <c r="A25" s="45"/>
      <c r="B25" s="71" t="s">
        <v>59</v>
      </c>
      <c r="C25" s="22"/>
      <c r="D25" s="23"/>
      <c r="E25" s="23"/>
      <c r="F25" s="25"/>
      <c r="G25" s="26"/>
      <c r="H25" s="27"/>
      <c r="I25" s="23">
        <f>SUM(I16:I24)</f>
        <v>391021.5</v>
      </c>
      <c r="J25" s="28"/>
    </row>
    <row r="26" spans="1:10" ht="21" customHeight="1">
      <c r="A26" s="48"/>
      <c r="B26" s="77" t="s">
        <v>80</v>
      </c>
      <c r="C26" s="53"/>
      <c r="D26" s="54"/>
      <c r="E26" s="54"/>
      <c r="F26" s="54"/>
      <c r="G26" s="55"/>
      <c r="H26" s="55"/>
      <c r="I26" s="54"/>
      <c r="J26" s="56"/>
    </row>
    <row r="27" spans="1:10" ht="21" customHeight="1">
      <c r="A27" s="48"/>
      <c r="B27" s="29" t="s">
        <v>69</v>
      </c>
      <c r="C27" s="78" t="s">
        <v>70</v>
      </c>
      <c r="D27" s="78"/>
      <c r="E27" s="78"/>
      <c r="F27" s="78"/>
      <c r="G27" s="78" t="s">
        <v>70</v>
      </c>
      <c r="H27" s="78"/>
      <c r="I27" s="78"/>
      <c r="J27" s="78"/>
    </row>
    <row r="28" spans="1:10" ht="21" customHeight="1">
      <c r="A28" s="48"/>
      <c r="B28" s="30" t="s">
        <v>68</v>
      </c>
      <c r="C28" s="104" t="s">
        <v>72</v>
      </c>
      <c r="D28" s="104"/>
      <c r="E28" s="104"/>
      <c r="F28" s="104"/>
      <c r="G28" s="104" t="s">
        <v>73</v>
      </c>
      <c r="H28" s="104"/>
      <c r="I28" s="104"/>
      <c r="J28" s="104"/>
    </row>
    <row r="31" ht="21" customHeight="1">
      <c r="D31" s="1" t="s">
        <v>71</v>
      </c>
    </row>
  </sheetData>
  <sheetProtection/>
  <mergeCells count="11">
    <mergeCell ref="C27:F27"/>
    <mergeCell ref="C28:F28"/>
    <mergeCell ref="J12:J14"/>
    <mergeCell ref="G28:J28"/>
    <mergeCell ref="A12:A14"/>
    <mergeCell ref="B12:B14"/>
    <mergeCell ref="C12:C14"/>
    <mergeCell ref="D12:D14"/>
    <mergeCell ref="E12:F12"/>
    <mergeCell ref="G12:H12"/>
    <mergeCell ref="G27:J2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czsb</dc:creator>
  <cp:keywords/>
  <dc:description/>
  <cp:lastModifiedBy>Windows User</cp:lastModifiedBy>
  <cp:lastPrinted>2018-02-02T00:48:24Z</cp:lastPrinted>
  <dcterms:created xsi:type="dcterms:W3CDTF">2005-06-02T02:46:26Z</dcterms:created>
  <dcterms:modified xsi:type="dcterms:W3CDTF">2018-02-02T00:52:12Z</dcterms:modified>
  <cp:category/>
  <cp:version/>
  <cp:contentType/>
  <cp:contentStatus/>
</cp:coreProperties>
</file>