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60" windowWidth="7740" windowHeight="3495" activeTab="0"/>
  </bookViews>
  <sheets>
    <sheet name="ปร.5" sheetId="1" r:id="rId1"/>
    <sheet name="สายที่1 (2)" sheetId="2" r:id="rId2"/>
  </sheets>
  <definedNames>
    <definedName name="_xlfn.BAHTTEXT" hidden="1">#NAME?</definedName>
    <definedName name="_xlnm.Print_Area" localSheetId="1">'สายที่1 (2)'!$A$1:$J$28</definedName>
    <definedName name="กว้าง12" localSheetId="1">'สายที่1 (2)'!#REF!</definedName>
    <definedName name="กว้าง12">#REF!</definedName>
    <definedName name="ยาว12" localSheetId="1">'สายที่1 (2)'!#REF!</definedName>
    <definedName name="ยาว12">#REF!</definedName>
    <definedName name="สูง12" localSheetId="1">'สายที่1 (2)'!#REF!</definedName>
    <definedName name="สูง12">#REF!</definedName>
  </definedNames>
  <calcPr fullCalcOnLoad="1"/>
</workbook>
</file>

<file path=xl/sharedStrings.xml><?xml version="1.0" encoding="utf-8"?>
<sst xmlns="http://schemas.openxmlformats.org/spreadsheetml/2006/main" count="151" uniqueCount="86">
  <si>
    <t>ลำดับ</t>
  </si>
  <si>
    <t>รายการ</t>
  </si>
  <si>
    <t>หน่วย</t>
  </si>
  <si>
    <t>จำนวนเงิน</t>
  </si>
  <si>
    <t>หมายเหตุ</t>
  </si>
  <si>
    <t>ค่าก่อสร้าง</t>
  </si>
  <si>
    <t>Factor  F</t>
  </si>
  <si>
    <t>รวมเป็นเงิน</t>
  </si>
  <si>
    <t>จำนวน</t>
  </si>
  <si>
    <t>ค่าวัสดุก่อสร้าง</t>
  </si>
  <si>
    <t>ค่าแรงงาน</t>
  </si>
  <si>
    <t>รวมยอดค่าวัสดุ</t>
  </si>
  <si>
    <t>ราคา/หน่วย</t>
  </si>
  <si>
    <t>และแรงงาน</t>
  </si>
  <si>
    <t>(บาท)</t>
  </si>
  <si>
    <t>แบบ ปร. 5</t>
  </si>
  <si>
    <t>ส่วนราชการ</t>
  </si>
  <si>
    <t>ประเภท</t>
  </si>
  <si>
    <t>เจ้าของโครงการ</t>
  </si>
  <si>
    <t>สถานที่ก่อสร้าง</t>
  </si>
  <si>
    <t>หน่วยงานออกแบบแปลนและรายการ</t>
  </si>
  <si>
    <t>แบบเลขที่</t>
  </si>
  <si>
    <t>ประมาณราคาตามแบบ ปร. 4</t>
  </si>
  <si>
    <t>ค่าวัสดุและ</t>
  </si>
  <si>
    <t>FACTOR</t>
  </si>
  <si>
    <t>ทั้งหมด</t>
  </si>
  <si>
    <t xml:space="preserve">F </t>
  </si>
  <si>
    <t xml:space="preserve">ประเภทงานทาง                                      </t>
  </si>
  <si>
    <t xml:space="preserve"> - ภาษีมูลค่าเพิ่ม          7%</t>
  </si>
  <si>
    <t xml:space="preserve"> - เงินล่วงหน้าจ่าย       0  %</t>
  </si>
  <si>
    <t xml:space="preserve"> - เงินประกันผลงานหัก  0%</t>
  </si>
  <si>
    <t>รวมค่าก่อสร้างเป็นเงินทั้งสิ้น</t>
  </si>
  <si>
    <t>ตัวอักษร</t>
  </si>
  <si>
    <t>รวมหน้านี้</t>
  </si>
  <si>
    <t>เดือน</t>
  </si>
  <si>
    <t>องค์การบริหารส่วนตำบลตำบลท่าตะโก</t>
  </si>
  <si>
    <r>
      <t xml:space="preserve">ประมาณราคาเมื่อวันที่    </t>
    </r>
    <r>
      <rPr>
        <sz val="15"/>
        <color indexed="8"/>
        <rFont val="Cordia New"/>
        <family val="2"/>
      </rPr>
      <t xml:space="preserve"> </t>
    </r>
  </si>
  <si>
    <t>ลบ.ม.</t>
  </si>
  <si>
    <t>คิดเป็นเงิน</t>
  </si>
  <si>
    <t>องค์การบริหารส่วนตำบลท่าตะโก (กองช่าง)</t>
  </si>
  <si>
    <t>กองช่าง</t>
  </si>
  <si>
    <t xml:space="preserve"> - ดอกเบี้ยเงินกู้           6%</t>
  </si>
  <si>
    <r>
      <rPr>
        <b/>
        <sz val="15"/>
        <color indexed="8"/>
        <rFont val="Cordia New"/>
        <family val="2"/>
      </rPr>
      <t xml:space="preserve">พ.ศ. </t>
    </r>
    <r>
      <rPr>
        <sz val="15"/>
        <color indexed="8"/>
        <rFont val="Cordia New"/>
        <family val="2"/>
      </rPr>
      <t xml:space="preserve">          2560</t>
    </r>
  </si>
  <si>
    <t xml:space="preserve">                 แบบ ปร. 4 แผ่นที่  1 </t>
  </si>
  <si>
    <r>
      <rPr>
        <b/>
        <sz val="14"/>
        <color indexed="8"/>
        <rFont val="Cordia New"/>
        <family val="2"/>
      </rPr>
      <t xml:space="preserve">ประมาณการโดย </t>
    </r>
    <r>
      <rPr>
        <sz val="14"/>
        <color indexed="8"/>
        <rFont val="Cordia New"/>
        <family val="2"/>
      </rPr>
      <t xml:space="preserve">         นายอำนาจ  แก้วมา        ตำแหน่ง         นายช่างโยธาชำนาญงาน             ประมาณการเมื่อวันที่              เดือน       ธันวาคม    พ.ศ.     2560</t>
    </r>
  </si>
  <si>
    <r>
      <rPr>
        <b/>
        <sz val="14"/>
        <color indexed="8"/>
        <rFont val="Cordia New"/>
        <family val="2"/>
      </rPr>
      <t xml:space="preserve">ประเภทงาน </t>
    </r>
    <r>
      <rPr>
        <sz val="14"/>
        <color indexed="8"/>
        <rFont val="Cordia New"/>
        <family val="2"/>
      </rPr>
      <t xml:space="preserve">โครงการซ่อมแซมถนนดินลูกรังที่ชำรุดเสียหายเนื่องจากเกิดอุทกภัย  </t>
    </r>
  </si>
  <si>
    <t>สายหลังวัดเชื่อมต่อไดตามุ่ย</t>
  </si>
  <si>
    <t>สายคลองขวาง</t>
  </si>
  <si>
    <t xml:space="preserve">สายคลองใหม่ </t>
  </si>
  <si>
    <t>สายหนองเข้</t>
  </si>
  <si>
    <t>สายหนองพล</t>
  </si>
  <si>
    <t>สายหนองวัด</t>
  </si>
  <si>
    <t>สายแถวตาล</t>
  </si>
  <si>
    <t>สายประปาหมู่บ้าน</t>
  </si>
  <si>
    <t xml:space="preserve">                 แบบ ปร. 4 แผ่นที่  2 </t>
  </si>
  <si>
    <t>ประเภทงานทาง (ดินถม)</t>
  </si>
  <si>
    <t>ยอดยกมา</t>
  </si>
  <si>
    <t>ธันวาคม</t>
  </si>
  <si>
    <t xml:space="preserve"> หมู่ที่ 4 บ้านหนองขานาง  ตำบลท่าตะโก อำเภอท่าตะโก จังหวัดนครสวรรค์ </t>
  </si>
  <si>
    <t>โครงการซ่อมแซมถนนดินลูกรังที่ชำรุดเสียหายเนื่องจากเกิดอุทกภัย</t>
  </si>
  <si>
    <t xml:space="preserve">                   จำนวน      2      แผ่น</t>
  </si>
  <si>
    <t>รวมทั้งสิ้น</t>
  </si>
  <si>
    <r>
      <rPr>
        <b/>
        <sz val="14"/>
        <color indexed="8"/>
        <rFont val="Cordia New"/>
        <family val="2"/>
      </rPr>
      <t>ปริมาณงาน</t>
    </r>
    <r>
      <rPr>
        <sz val="14"/>
        <color indexed="8"/>
        <rFont val="Cordia New"/>
        <family val="2"/>
      </rPr>
      <t xml:space="preserve"> จำนวน 8 สายทาง ดังนี้  1. ถนนสายหลังวัดเชื่อมต่อไดตามุ่ย กว้างเฉลี่ย 3.00 เมตร ระยะทาง 1,000 เมตร หนาประมาณ 0.10 เมตร และลงดินเสริมถนน  กว้าง 3.00 เมตร ระยะทางประมาณ</t>
    </r>
  </si>
  <si>
    <t xml:space="preserve"> 200 เมตร หนาประมาณ 0.50 เมตร 2. ถนนสายคลองขวาง กว้างเฉลี่ย 3.00 เมตร ระยะทาง 900 เมตร หนาประมาณ 0.10 เมตร  3. ถนนสายคลองใหม่ กว้างเฉลี่ย 3.00 เมตร ระยะทาง 1,600 เมตร</t>
  </si>
  <si>
    <t xml:space="preserve"> หนาประมาณ 0.10 เมตร 4. ถนนสายหนองเข้  กว้างเฉลี่ย 3.00 เมตร ระยะทาง 3,500 เมตร หนาประมาณ 0.10 เมตร  และลงดินเสริมถนน  กว้าง 3.00 เมตร ระยะทางประมาณ 200 เมตร</t>
  </si>
  <si>
    <t xml:space="preserve"> หนาประมาณ 0.50 เมตร 5. ถนนสายหนองพล กว้างเฉลี่ย 3.00 เมตร ระยะทาง 2,000 เมตร หนาประมาณ 0.10 เมตร และลงดินเสริมถนน  กว้าง 3.00 เมตร ระยะทางประมาณ 200 เมตร หนา</t>
  </si>
  <si>
    <t>ประมาณ 0.50 เมตร 6. ถนนสายหนองวัด กว้างเฉลี่ย  3.00 เมตร ระยะทาง 1,000 เมตร  หนาประมาณ 0.10 เมตร 7. ถนนสายประปาหมู่บ้าน กว้างเฉลี่ย 3.00 เมตร ระยะทาง 900 เมตร หนา</t>
  </si>
  <si>
    <t xml:space="preserve"> ประมาณ 0.10 เมตร 8. ถนนสายแถวตาล กว้างเฉลี่ย 3.00เมตร ระยะทาง 1,000 เมตร  หนาประมาณ 0.10 เมตร โดยการเสริมดินซ่อมแซมโครงสร้างทาง ตามระยะที่เสียหาย รวมปริมาณดินถม</t>
  </si>
  <si>
    <t>ไม่น้อยกว่า 900.00 ลูกบาศก์เมตร และลงลูกรังเสริมผิวทางพร้อมปรับเกลี่ยแต่งผิวทางให้เรียบร้อยหรือคิดเป็นปริมาตรลูกรังไม่น้อยกว่า 5,280.00 ลูกบาศก์เมตร  รายละเอียดตามแบบ</t>
  </si>
  <si>
    <t>ที่องค์การบริหารส่วนตำบลกำหนด</t>
  </si>
  <si>
    <t>ประเภทงานทาง(ดินลูกรัง)</t>
  </si>
  <si>
    <r>
      <rPr>
        <b/>
        <sz val="14"/>
        <color indexed="8"/>
        <rFont val="Cordia New"/>
        <family val="2"/>
      </rPr>
      <t>เจ้าของงาน</t>
    </r>
    <r>
      <rPr>
        <sz val="14"/>
        <color indexed="8"/>
        <rFont val="Cordia New"/>
        <family val="2"/>
      </rPr>
      <t xml:space="preserve">   องค์การบริหารส่วนตำบลท่าตะโก   </t>
    </r>
    <r>
      <rPr>
        <b/>
        <sz val="14"/>
        <color indexed="8"/>
        <rFont val="Cordia New"/>
        <family val="2"/>
      </rPr>
      <t xml:space="preserve"> สถานที่ก่อสร้าง </t>
    </r>
    <r>
      <rPr>
        <sz val="14"/>
        <color indexed="8"/>
        <rFont val="Cordia New"/>
        <family val="2"/>
      </rPr>
      <t xml:space="preserve">หมู่ที่ 4 บ้านหนองขานาง  ตำบลท่าตะโก อำเภอท่าตะโก จังหวัดนครสวรรค์ </t>
    </r>
  </si>
  <si>
    <r>
      <rPr>
        <b/>
        <sz val="14"/>
        <color indexed="8"/>
        <rFont val="Cordia New"/>
        <family val="2"/>
      </rPr>
      <t>เจ้าของงาน</t>
    </r>
    <r>
      <rPr>
        <sz val="14"/>
        <color indexed="8"/>
        <rFont val="Cordia New"/>
        <family val="2"/>
      </rPr>
      <t xml:space="preserve">   องค์การบริหารส่วนตำบลท่าตะโก   </t>
    </r>
    <r>
      <rPr>
        <b/>
        <sz val="14"/>
        <color indexed="8"/>
        <rFont val="Cordia New"/>
        <family val="2"/>
      </rPr>
      <t>สถานที่ก่อสร้าง</t>
    </r>
    <r>
      <rPr>
        <sz val="14"/>
        <color indexed="8"/>
        <rFont val="Cordia New"/>
        <family val="2"/>
      </rPr>
      <t xml:space="preserve"> หมู่ที่ 4 บ้านหนองขานาง  ตำบลท่าตะโก อำเภอท่าตะโก จังหวัดนครสวรรค์ </t>
    </r>
  </si>
  <si>
    <t>คณะกรรมการตรวจงานจ้าง/พัสดุ</t>
  </si>
  <si>
    <t>ลงชื่อ.............................................. ประธานกรรมการ</t>
  </si>
  <si>
    <t>ลงชื่อ.............................................. กรรมการ</t>
  </si>
  <si>
    <t xml:space="preserve">  (นางสาวญาณินี  มูลมาก)</t>
  </si>
  <si>
    <t xml:space="preserve">                       (นางพัชรินทร์  แจ้งอิ่ม)</t>
  </si>
  <si>
    <t xml:space="preserve">                                        (นางมาลี  โกวิน)</t>
  </si>
  <si>
    <t>ลงชื่อ.......................................... ประธานกรรมการ</t>
  </si>
  <si>
    <t xml:space="preserve">                              (นางสาวญาณินี  มูลมาก)</t>
  </si>
  <si>
    <t xml:space="preserve">                    ลงชื่อ.......................................... กรรมการ</t>
  </si>
  <si>
    <t xml:space="preserve">                                (นางพัชรินทร์  แจ้งอิ่ม)</t>
  </si>
  <si>
    <t xml:space="preserve">                                    (นางมาลี  โกวิน)</t>
  </si>
  <si>
    <t>สรุปผลการประมาณราคากลางค่าก่อสร้าง</t>
  </si>
  <si>
    <t>ประมาณราคากลางค่าก่อสร้าง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</si>
</sst>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_-* #,##0.0000_-;\-* #,##0.0000_-;_-* &quot;-&quot;??_-;_-@_-"/>
    <numFmt numFmtId="208" formatCode="#,##0.0"/>
    <numFmt numFmtId="209" formatCode="0.000"/>
    <numFmt numFmtId="210" formatCode="_-* #,##0.0000_-;\-* #,##0.0000_-;_-* &quot;-&quot;????_-;_-@_-"/>
    <numFmt numFmtId="211" formatCode="_-* #,##0.00000_-;\-* #,##0.00000_-;_-* &quot;-&quot;??_-;_-@_-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_-* #,##0.000_-;\-* #,##0.000_-;_-* &quot;-&quot;????_-;_-@_-"/>
    <numFmt numFmtId="216" formatCode="_-* #,##0.00_-;\-* #,##0.00_-;_-* &quot;-&quot;????_-;_-@_-"/>
    <numFmt numFmtId="217" formatCode="_(* #,##0_);_(* \(#,##0\);_(* &quot;-&quot;??_);_(@_)"/>
    <numFmt numFmtId="218" formatCode="#,##0.00_ ;\-#,##0.00\ "/>
    <numFmt numFmtId="219" formatCode="_-* #,##0.00000_-;\-* #,##0.00000_-;_-* &quot;-&quot;?????_-;_-@_-"/>
    <numFmt numFmtId="220" formatCode="_(* #,##0.0000_);_(* \(#,##0.0000\);_(* &quot;-&quot;????_);_(@_)"/>
    <numFmt numFmtId="221" formatCode="General_)"/>
    <numFmt numFmtId="222" formatCode="#,##0.000"/>
    <numFmt numFmtId="223" formatCode="[$€-2]\ #,##0.00_);[Red]\([$€-2]\ #,##0.00\)"/>
    <numFmt numFmtId="224" formatCode="_-* #,##0.000000_-;\-* #,##0.000000_-;_-* &quot;-&quot;??_-;_-@_-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00"/>
    <numFmt numFmtId="231" formatCode="#,##0.000_ ;\-#,##0.000\ "/>
    <numFmt numFmtId="232" formatCode="#,##0.0000_ ;\-#,##0.0000\ "/>
    <numFmt numFmtId="233" formatCode="#,##0.00000_ ;\-#,##0.00000\ "/>
    <numFmt numFmtId="234" formatCode="#,##0.0_ ;\-#,##0.0\ "/>
    <numFmt numFmtId="235" formatCode="#,##0_ ;\-#,##0\ "/>
    <numFmt numFmtId="236" formatCode="_(* #,##0.000_);_(* \(#,##0.000\);_(* &quot;-&quot;??_);_(@_)"/>
    <numFmt numFmtId="237" formatCode="_(* #,##0.0_);_(* \(#,##0.0\);_(* &quot;-&quot;??_);_(@_)"/>
    <numFmt numFmtId="238" formatCode="_(* #,##0.0000_);_(* \(#,##0.0000\);_(* &quot;-&quot;??_);_(@_)"/>
    <numFmt numFmtId="239" formatCode="_(* #,##0.00000_);_(* \(#,##0.00000\);_(* &quot;-&quot;??_);_(@_)"/>
  </numFmts>
  <fonts count="48">
    <font>
      <sz val="14"/>
      <name val="Cordia New"/>
      <family val="0"/>
    </font>
    <font>
      <u val="single"/>
      <sz val="16"/>
      <color indexed="12"/>
      <name val="DilleniaUPC"/>
      <family val="1"/>
    </font>
    <font>
      <u val="single"/>
      <sz val="16"/>
      <color indexed="36"/>
      <name val="DilleniaUPC"/>
      <family val="1"/>
    </font>
    <font>
      <sz val="14"/>
      <color indexed="8"/>
      <name val="Cordia New"/>
      <family val="2"/>
    </font>
    <font>
      <sz val="15"/>
      <color indexed="8"/>
      <name val="Cordia New"/>
      <family val="2"/>
    </font>
    <font>
      <b/>
      <sz val="14"/>
      <color indexed="8"/>
      <name val="Cordia New"/>
      <family val="2"/>
    </font>
    <font>
      <b/>
      <sz val="15"/>
      <color indexed="8"/>
      <name val="Cordia New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Cordia New"/>
      <family val="2"/>
    </font>
    <font>
      <sz val="15"/>
      <color rgb="FF000000"/>
      <name val="Cordia New"/>
      <family val="2"/>
    </font>
    <font>
      <b/>
      <sz val="14"/>
      <color rgb="FF000000"/>
      <name val="Cordia New"/>
      <family val="2"/>
    </font>
    <font>
      <b/>
      <sz val="15"/>
      <color rgb="FF000000"/>
      <name val="Cordia New"/>
      <family val="2"/>
    </font>
    <font>
      <sz val="16"/>
      <color rgb="FF00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9" fontId="44" fillId="0" borderId="13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6" xfId="0" applyFont="1" applyBorder="1" applyAlignment="1">
      <alignment/>
    </xf>
    <xf numFmtId="4" fontId="44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8" xfId="0" applyFont="1" applyBorder="1" applyAlignment="1">
      <alignment horizontal="center"/>
    </xf>
    <xf numFmtId="43" fontId="44" fillId="0" borderId="16" xfId="4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43" fontId="43" fillId="0" borderId="16" xfId="40" applyFont="1" applyBorder="1" applyAlignment="1">
      <alignment horizontal="right"/>
    </xf>
    <xf numFmtId="43" fontId="43" fillId="0" borderId="16" xfId="4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43" fontId="43" fillId="0" borderId="20" xfId="40" applyFont="1" applyBorder="1" applyAlignment="1">
      <alignment horizontal="center"/>
    </xf>
    <xf numFmtId="43" fontId="43" fillId="0" borderId="16" xfId="40" applyFont="1" applyBorder="1" applyAlignment="1">
      <alignment/>
    </xf>
    <xf numFmtId="43" fontId="43" fillId="0" borderId="17" xfId="40" applyFont="1" applyBorder="1" applyAlignment="1">
      <alignment/>
    </xf>
    <xf numFmtId="4" fontId="43" fillId="33" borderId="16" xfId="0" applyNumberFormat="1" applyFont="1" applyFill="1" applyBorder="1" applyAlignment="1">
      <alignment horizontal="center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43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5" fillId="0" borderId="16" xfId="0" applyFont="1" applyBorder="1" applyAlignment="1">
      <alignment horizontal="centerContinuous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43" fontId="43" fillId="0" borderId="16" xfId="33" applyNumberFormat="1" applyFont="1" applyBorder="1" applyAlignment="1">
      <alignment horizontal="right"/>
    </xf>
    <xf numFmtId="206" fontId="43" fillId="0" borderId="16" xfId="33" applyNumberFormat="1" applyFont="1" applyBorder="1" applyAlignment="1">
      <alignment horizontal="right"/>
    </xf>
    <xf numFmtId="43" fontId="43" fillId="0" borderId="16" xfId="33" applyFont="1" applyBorder="1" applyAlignment="1">
      <alignment horizontal="right"/>
    </xf>
    <xf numFmtId="0" fontId="4" fillId="0" borderId="0" xfId="0" applyFont="1" applyAlignment="1">
      <alignment/>
    </xf>
    <xf numFmtId="43" fontId="43" fillId="0" borderId="0" xfId="40" applyFont="1" applyBorder="1" applyAlignment="1">
      <alignment horizontal="right"/>
    </xf>
    <xf numFmtId="43" fontId="43" fillId="0" borderId="0" xfId="40" applyFont="1" applyBorder="1" applyAlignment="1">
      <alignment horizontal="center"/>
    </xf>
    <xf numFmtId="43" fontId="43" fillId="0" borderId="0" xfId="40" applyFont="1" applyBorder="1" applyAlignment="1">
      <alignment/>
    </xf>
    <xf numFmtId="4" fontId="43" fillId="33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Percent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9">
      <selection activeCell="A1" sqref="A1:J37"/>
    </sheetView>
  </sheetViews>
  <sheetFormatPr defaultColWidth="9.140625" defaultRowHeight="21.75"/>
  <cols>
    <col min="1" max="1" width="8.00390625" style="1" customWidth="1"/>
    <col min="2" max="2" width="8.140625" style="1" customWidth="1"/>
    <col min="3" max="3" width="11.421875" style="1" customWidth="1"/>
    <col min="4" max="4" width="9.140625" style="1" customWidth="1"/>
    <col min="5" max="5" width="13.57421875" style="1" customWidth="1"/>
    <col min="6" max="6" width="13.7109375" style="1" customWidth="1"/>
    <col min="7" max="7" width="10.421875" style="1" customWidth="1"/>
    <col min="8" max="8" width="16.140625" style="1" customWidth="1"/>
    <col min="9" max="9" width="25.28125" style="1" customWidth="1"/>
    <col min="10" max="10" width="0.13671875" style="1" customWidth="1"/>
    <col min="11" max="16384" width="9.140625" style="1" customWidth="1"/>
  </cols>
  <sheetData>
    <row r="1" spans="1:9" ht="22.5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22.5" customHeight="1">
      <c r="A2" s="106" t="s">
        <v>84</v>
      </c>
      <c r="B2" s="106"/>
      <c r="C2" s="106"/>
      <c r="D2" s="106"/>
      <c r="E2" s="106"/>
      <c r="F2" s="106"/>
      <c r="G2" s="106"/>
      <c r="H2" s="106"/>
      <c r="I2" s="106"/>
    </row>
    <row r="3" spans="1:9" ht="22.5" customHeight="1">
      <c r="A3" s="33" t="s">
        <v>16</v>
      </c>
      <c r="B3" s="2"/>
      <c r="C3" s="2" t="s">
        <v>39</v>
      </c>
      <c r="D3" s="2"/>
      <c r="E3" s="2"/>
      <c r="F3" s="2"/>
      <c r="G3" s="2"/>
      <c r="H3" s="2"/>
      <c r="I3" s="2"/>
    </row>
    <row r="4" spans="1:9" ht="22.5" customHeight="1">
      <c r="A4" s="33" t="s">
        <v>17</v>
      </c>
      <c r="B4" s="2"/>
      <c r="C4" s="2" t="s">
        <v>59</v>
      </c>
      <c r="D4" s="2"/>
      <c r="E4" s="2"/>
      <c r="F4" s="2"/>
      <c r="G4" s="2"/>
      <c r="H4" s="2"/>
      <c r="I4" s="2"/>
    </row>
    <row r="5" spans="1:9" ht="22.5" customHeight="1">
      <c r="A5" s="33" t="s">
        <v>18</v>
      </c>
      <c r="B5" s="2"/>
      <c r="C5" s="2" t="s">
        <v>35</v>
      </c>
      <c r="D5" s="2"/>
      <c r="E5" s="2"/>
      <c r="F5" s="2"/>
      <c r="H5" s="74"/>
      <c r="I5" s="74"/>
    </row>
    <row r="6" spans="1:9" ht="22.5" customHeight="1">
      <c r="A6" s="33" t="s">
        <v>19</v>
      </c>
      <c r="B6" s="2"/>
      <c r="C6" s="2" t="s">
        <v>58</v>
      </c>
      <c r="D6" s="2"/>
      <c r="E6" s="2"/>
      <c r="F6" s="2"/>
      <c r="G6" s="2"/>
      <c r="H6" s="2"/>
      <c r="I6" s="2"/>
    </row>
    <row r="7" spans="1:9" ht="22.5" customHeight="1">
      <c r="A7" s="33" t="s">
        <v>20</v>
      </c>
      <c r="B7" s="2"/>
      <c r="C7" s="2"/>
      <c r="D7" s="2"/>
      <c r="E7" s="2" t="s">
        <v>40</v>
      </c>
      <c r="F7" s="2"/>
      <c r="G7" s="2"/>
      <c r="H7" s="2"/>
      <c r="I7" s="2"/>
    </row>
    <row r="8" spans="1:9" ht="22.5" customHeight="1">
      <c r="A8" s="33" t="s">
        <v>21</v>
      </c>
      <c r="B8" s="2"/>
      <c r="C8" s="3"/>
      <c r="D8" s="2"/>
      <c r="E8" s="2"/>
      <c r="F8" s="2"/>
      <c r="G8" s="2"/>
      <c r="H8" s="2"/>
      <c r="I8" s="2"/>
    </row>
    <row r="9" spans="1:9" ht="22.5" customHeight="1">
      <c r="A9" s="33" t="s">
        <v>22</v>
      </c>
      <c r="B9" s="2"/>
      <c r="C9" s="2"/>
      <c r="D9" s="2" t="s">
        <v>60</v>
      </c>
      <c r="E9" s="2"/>
      <c r="F9" s="2"/>
      <c r="G9" s="2"/>
      <c r="H9" s="2"/>
      <c r="I9" s="2"/>
    </row>
    <row r="10" spans="1:9" ht="22.5" customHeight="1">
      <c r="A10" s="33" t="s">
        <v>36</v>
      </c>
      <c r="B10" s="2"/>
      <c r="C10" s="2"/>
      <c r="D10" s="34" t="s">
        <v>34</v>
      </c>
      <c r="E10" s="37" t="s">
        <v>57</v>
      </c>
      <c r="F10" s="51" t="s">
        <v>42</v>
      </c>
      <c r="G10" s="2"/>
      <c r="H10" s="2"/>
      <c r="I10" s="2"/>
    </row>
    <row r="11" spans="1:9" ht="1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1.75" customHeight="1">
      <c r="A12" s="87" t="s">
        <v>0</v>
      </c>
      <c r="B12" s="90" t="s">
        <v>1</v>
      </c>
      <c r="C12" s="91"/>
      <c r="D12" s="91"/>
      <c r="E12" s="92"/>
      <c r="F12" s="4" t="s">
        <v>23</v>
      </c>
      <c r="G12" s="5"/>
      <c r="H12" s="4" t="s">
        <v>5</v>
      </c>
      <c r="I12" s="87" t="s">
        <v>4</v>
      </c>
    </row>
    <row r="13" spans="1:9" ht="21.75" customHeight="1">
      <c r="A13" s="88"/>
      <c r="B13" s="93"/>
      <c r="C13" s="94"/>
      <c r="D13" s="94"/>
      <c r="E13" s="95"/>
      <c r="F13" s="6" t="s">
        <v>10</v>
      </c>
      <c r="G13" s="7" t="s">
        <v>24</v>
      </c>
      <c r="H13" s="6" t="s">
        <v>25</v>
      </c>
      <c r="I13" s="88"/>
    </row>
    <row r="14" spans="1:9" ht="21.75" customHeight="1">
      <c r="A14" s="88"/>
      <c r="B14" s="93"/>
      <c r="C14" s="94"/>
      <c r="D14" s="94"/>
      <c r="E14" s="95"/>
      <c r="F14" s="6" t="s">
        <v>7</v>
      </c>
      <c r="G14" s="8" t="s">
        <v>26</v>
      </c>
      <c r="H14" s="6" t="s">
        <v>7</v>
      </c>
      <c r="I14" s="88"/>
    </row>
    <row r="15" spans="1:9" ht="17.25" customHeight="1">
      <c r="A15" s="89"/>
      <c r="B15" s="96"/>
      <c r="C15" s="97"/>
      <c r="D15" s="97"/>
      <c r="E15" s="98"/>
      <c r="F15" s="9" t="s">
        <v>14</v>
      </c>
      <c r="G15" s="10"/>
      <c r="H15" s="9" t="s">
        <v>14</v>
      </c>
      <c r="I15" s="89"/>
    </row>
    <row r="16" spans="1:9" ht="21.75" customHeight="1">
      <c r="A16" s="36">
        <v>1</v>
      </c>
      <c r="B16" s="13" t="s">
        <v>27</v>
      </c>
      <c r="C16" s="13"/>
      <c r="D16" s="12"/>
      <c r="E16" s="13"/>
      <c r="F16" s="14">
        <v>407316.6</v>
      </c>
      <c r="G16" s="11">
        <v>1.3624</v>
      </c>
      <c r="H16" s="14">
        <f>F16*G16</f>
        <v>554928.13584</v>
      </c>
      <c r="I16" s="36" t="s">
        <v>6</v>
      </c>
    </row>
    <row r="17" spans="1:9" ht="21" customHeight="1">
      <c r="A17" s="42"/>
      <c r="B17" s="77"/>
      <c r="C17" s="78"/>
      <c r="D17" s="78"/>
      <c r="E17" s="79"/>
      <c r="F17" s="14"/>
      <c r="G17" s="11"/>
      <c r="H17" s="14"/>
      <c r="I17" s="15" t="s">
        <v>41</v>
      </c>
    </row>
    <row r="18" spans="1:9" ht="21.75" customHeight="1">
      <c r="A18" s="11"/>
      <c r="B18" s="77"/>
      <c r="C18" s="78"/>
      <c r="D18" s="78"/>
      <c r="E18" s="79"/>
      <c r="F18" s="14"/>
      <c r="G18" s="11"/>
      <c r="H18" s="14"/>
      <c r="I18" s="15" t="s">
        <v>28</v>
      </c>
    </row>
    <row r="19" spans="1:9" ht="21.75" customHeight="1">
      <c r="A19" s="11"/>
      <c r="B19" s="80"/>
      <c r="C19" s="81"/>
      <c r="D19" s="81"/>
      <c r="E19" s="82"/>
      <c r="F19" s="14"/>
      <c r="G19" s="11"/>
      <c r="H19" s="14"/>
      <c r="I19" s="15" t="s">
        <v>29</v>
      </c>
    </row>
    <row r="20" spans="1:9" ht="21.75" customHeight="1">
      <c r="A20" s="13"/>
      <c r="B20" s="39"/>
      <c r="C20" s="40"/>
      <c r="D20" s="40"/>
      <c r="E20" s="41"/>
      <c r="F20" s="13"/>
      <c r="G20" s="11"/>
      <c r="H20" s="13"/>
      <c r="I20" s="15" t="s">
        <v>30</v>
      </c>
    </row>
    <row r="21" spans="1:9" ht="21" customHeight="1">
      <c r="A21" s="11"/>
      <c r="B21" s="39"/>
      <c r="C21" s="40"/>
      <c r="D21" s="40"/>
      <c r="E21" s="41"/>
      <c r="F21" s="13"/>
      <c r="G21" s="16"/>
      <c r="H21" s="14"/>
      <c r="I21" s="13"/>
    </row>
    <row r="22" spans="1:9" ht="23.25" customHeight="1">
      <c r="A22" s="13"/>
      <c r="B22" s="80" t="s">
        <v>31</v>
      </c>
      <c r="C22" s="81"/>
      <c r="D22" s="81"/>
      <c r="E22" s="82"/>
      <c r="F22" s="13"/>
      <c r="G22" s="16"/>
      <c r="H22" s="14">
        <f>H16+H17</f>
        <v>554928.13584</v>
      </c>
      <c r="I22" s="13"/>
    </row>
    <row r="23" spans="1:9" ht="23.25">
      <c r="A23" s="13"/>
      <c r="B23" s="18" t="s">
        <v>38</v>
      </c>
      <c r="C23" s="19"/>
      <c r="D23" s="19"/>
      <c r="E23" s="20"/>
      <c r="F23" s="13"/>
      <c r="G23" s="16"/>
      <c r="H23" s="14">
        <v>554900</v>
      </c>
      <c r="I23" s="17"/>
    </row>
    <row r="24" spans="1:9" ht="23.25">
      <c r="A24" s="13"/>
      <c r="B24" s="18" t="s">
        <v>32</v>
      </c>
      <c r="C24" s="19"/>
      <c r="D24" s="19" t="str">
        <f>"("&amp;_xlfn.BAHTTEXT(+H23)&amp;")"</f>
        <v>(ห้าแสนห้าหมื่นสี่พันเก้าร้อยบาทถ้วน)</v>
      </c>
      <c r="E24" s="19"/>
      <c r="F24" s="19"/>
      <c r="G24" s="19"/>
      <c r="H24" s="20"/>
      <c r="I24" s="13"/>
    </row>
    <row r="25" spans="1:9" ht="23.25">
      <c r="A25" s="83"/>
      <c r="B25" s="83"/>
      <c r="C25" s="83"/>
      <c r="D25" s="83"/>
      <c r="E25" s="83"/>
      <c r="F25" s="83"/>
      <c r="G25" s="83"/>
      <c r="H25" s="83"/>
      <c r="I25" s="21"/>
    </row>
    <row r="26" spans="1:9" ht="20.25" customHeight="1">
      <c r="A26" s="84"/>
      <c r="B26" s="84"/>
      <c r="C26" s="84"/>
      <c r="D26" s="84"/>
      <c r="E26" s="84"/>
      <c r="F26" s="84"/>
      <c r="G26" s="84"/>
      <c r="I26" s="2"/>
    </row>
    <row r="27" spans="6:9" ht="18.75" customHeight="1">
      <c r="F27" s="72" t="s">
        <v>73</v>
      </c>
      <c r="G27" s="52"/>
      <c r="H27" s="53"/>
      <c r="I27" s="2"/>
    </row>
    <row r="28" spans="6:9" ht="22.5" customHeight="1">
      <c r="F28" s="85" t="s">
        <v>79</v>
      </c>
      <c r="G28" s="85"/>
      <c r="H28" s="85"/>
      <c r="I28" s="85"/>
    </row>
    <row r="29" spans="6:9" ht="21" customHeight="1">
      <c r="F29" s="76" t="s">
        <v>80</v>
      </c>
      <c r="G29" s="76"/>
      <c r="H29" s="76"/>
      <c r="I29" s="76"/>
    </row>
    <row r="30" spans="6:9" ht="21" customHeight="1">
      <c r="F30" s="71"/>
      <c r="G30" s="71"/>
      <c r="H30" s="71"/>
      <c r="I30" s="71"/>
    </row>
    <row r="31" spans="6:9" ht="26.25" customHeight="1">
      <c r="F31" s="76" t="s">
        <v>81</v>
      </c>
      <c r="G31" s="76"/>
      <c r="H31" s="76"/>
      <c r="I31" s="76"/>
    </row>
    <row r="32" spans="6:9" ht="21" customHeight="1">
      <c r="F32" s="76" t="s">
        <v>82</v>
      </c>
      <c r="G32" s="76"/>
      <c r="H32" s="76"/>
      <c r="I32" s="76"/>
    </row>
    <row r="33" spans="6:9" ht="21" customHeight="1">
      <c r="F33" s="75"/>
      <c r="G33" s="75"/>
      <c r="H33" s="75"/>
      <c r="I33" s="75"/>
    </row>
    <row r="34" spans="6:9" ht="25.5" customHeight="1">
      <c r="F34" s="76" t="s">
        <v>81</v>
      </c>
      <c r="G34" s="76"/>
      <c r="H34" s="76"/>
      <c r="I34" s="76"/>
    </row>
    <row r="35" spans="6:9" ht="21" customHeight="1">
      <c r="F35" s="76" t="s">
        <v>83</v>
      </c>
      <c r="G35" s="76"/>
      <c r="H35" s="76"/>
      <c r="I35" s="76"/>
    </row>
    <row r="36" spans="1:10" ht="21" customHeight="1">
      <c r="A36" s="74"/>
      <c r="B36" s="74"/>
      <c r="C36" s="74"/>
      <c r="D36" s="74"/>
      <c r="F36" s="75"/>
      <c r="G36" s="75"/>
      <c r="H36" s="75"/>
      <c r="I36" s="75"/>
      <c r="J36" s="75"/>
    </row>
    <row r="37" spans="6:10" ht="21" customHeight="1">
      <c r="F37" s="75"/>
      <c r="G37" s="75"/>
      <c r="H37" s="75"/>
      <c r="I37" s="75"/>
      <c r="J37" s="43"/>
    </row>
    <row r="38" spans="6:9" ht="21" customHeight="1">
      <c r="F38" s="38"/>
      <c r="G38" s="38"/>
      <c r="H38" s="38"/>
      <c r="I38" s="38"/>
    </row>
  </sheetData>
  <sheetProtection/>
  <mergeCells count="22">
    <mergeCell ref="B17:E17"/>
    <mergeCell ref="A1:I1"/>
    <mergeCell ref="A2:I2"/>
    <mergeCell ref="A12:A15"/>
    <mergeCell ref="B12:E15"/>
    <mergeCell ref="I12:I15"/>
    <mergeCell ref="H5:I5"/>
    <mergeCell ref="B18:E18"/>
    <mergeCell ref="B19:E19"/>
    <mergeCell ref="A25:H25"/>
    <mergeCell ref="A26:G26"/>
    <mergeCell ref="F28:I28"/>
    <mergeCell ref="B22:E22"/>
    <mergeCell ref="A36:D36"/>
    <mergeCell ref="F36:J36"/>
    <mergeCell ref="F29:I29"/>
    <mergeCell ref="F33:I33"/>
    <mergeCell ref="F37:I37"/>
    <mergeCell ref="F32:I32"/>
    <mergeCell ref="F31:I31"/>
    <mergeCell ref="F34:I34"/>
    <mergeCell ref="F35:I35"/>
  </mergeCells>
  <printOptions/>
  <pageMargins left="0.29" right="0" top="0.39" bottom="0.57" header="0.29" footer="0.1574803149606299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41">
      <selection activeCell="A29" sqref="A29:J56"/>
    </sheetView>
  </sheetViews>
  <sheetFormatPr defaultColWidth="9.140625" defaultRowHeight="21" customHeight="1"/>
  <cols>
    <col min="1" max="1" width="8.00390625" style="1" customWidth="1"/>
    <col min="2" max="2" width="50.7109375" style="1" customWidth="1"/>
    <col min="3" max="3" width="11.57421875" style="1" customWidth="1"/>
    <col min="4" max="4" width="8.421875" style="1" customWidth="1"/>
    <col min="5" max="8" width="10.8515625" style="1" customWidth="1"/>
    <col min="9" max="9" width="12.8515625" style="1" customWidth="1"/>
    <col min="10" max="10" width="16.28125" style="1" customWidth="1"/>
    <col min="11" max="16384" width="9.140625" style="1" customWidth="1"/>
  </cols>
  <sheetData>
    <row r="1" spans="4:9" ht="21" customHeight="1">
      <c r="D1" s="73" t="s">
        <v>85</v>
      </c>
      <c r="H1" s="1" t="s">
        <v>43</v>
      </c>
      <c r="I1" s="47"/>
    </row>
    <row r="2" spans="1:9" ht="21" customHeight="1">
      <c r="A2" s="35" t="s">
        <v>45</v>
      </c>
      <c r="I2" s="62"/>
    </row>
    <row r="3" spans="1:9" ht="22.5" customHeight="1">
      <c r="A3" s="35" t="s">
        <v>62</v>
      </c>
      <c r="B3" s="61"/>
      <c r="I3" s="62"/>
    </row>
    <row r="4" spans="1:9" ht="22.5" customHeight="1">
      <c r="A4" s="35"/>
      <c r="B4" s="61" t="s">
        <v>63</v>
      </c>
      <c r="I4" s="70"/>
    </row>
    <row r="5" spans="1:9" ht="22.5" customHeight="1">
      <c r="A5" s="35"/>
      <c r="B5" s="61" t="s">
        <v>64</v>
      </c>
      <c r="I5" s="65"/>
    </row>
    <row r="6" spans="1:9" ht="22.5" customHeight="1">
      <c r="A6" s="35"/>
      <c r="B6" s="61" t="s">
        <v>65</v>
      </c>
      <c r="I6" s="65"/>
    </row>
    <row r="7" spans="1:9" ht="22.5" customHeight="1">
      <c r="A7" s="35"/>
      <c r="B7" s="61" t="s">
        <v>66</v>
      </c>
      <c r="I7" s="65"/>
    </row>
    <row r="8" spans="1:9" ht="22.5" customHeight="1">
      <c r="A8" s="35"/>
      <c r="B8" s="61" t="s">
        <v>67</v>
      </c>
      <c r="I8" s="65"/>
    </row>
    <row r="9" spans="1:9" ht="22.5" customHeight="1">
      <c r="A9" s="35"/>
      <c r="B9" s="61" t="s">
        <v>68</v>
      </c>
      <c r="I9" s="69"/>
    </row>
    <row r="10" spans="1:9" ht="22.5" customHeight="1">
      <c r="A10" s="35"/>
      <c r="B10" s="61" t="s">
        <v>69</v>
      </c>
      <c r="I10" s="70"/>
    </row>
    <row r="11" spans="1:5" ht="21.75" customHeight="1">
      <c r="A11" s="35" t="s">
        <v>71</v>
      </c>
      <c r="B11" s="56"/>
      <c r="C11" s="56"/>
      <c r="D11" s="56"/>
      <c r="E11" s="56"/>
    </row>
    <row r="12" spans="1:9" ht="21.75" customHeight="1">
      <c r="A12" s="35" t="s">
        <v>44</v>
      </c>
      <c r="I12" s="62"/>
    </row>
    <row r="13" spans="1:10" ht="21" customHeight="1">
      <c r="A13" s="104" t="s">
        <v>0</v>
      </c>
      <c r="B13" s="104" t="s">
        <v>1</v>
      </c>
      <c r="C13" s="104" t="s">
        <v>8</v>
      </c>
      <c r="D13" s="104" t="s">
        <v>2</v>
      </c>
      <c r="E13" s="105" t="s">
        <v>9</v>
      </c>
      <c r="F13" s="105"/>
      <c r="G13" s="105" t="s">
        <v>10</v>
      </c>
      <c r="H13" s="105"/>
      <c r="I13" s="57" t="s">
        <v>11</v>
      </c>
      <c r="J13" s="101" t="s">
        <v>4</v>
      </c>
    </row>
    <row r="14" spans="1:10" ht="21" customHeight="1">
      <c r="A14" s="104"/>
      <c r="B14" s="104"/>
      <c r="C14" s="104"/>
      <c r="D14" s="104"/>
      <c r="E14" s="57" t="s">
        <v>12</v>
      </c>
      <c r="F14" s="57" t="s">
        <v>3</v>
      </c>
      <c r="G14" s="57" t="s">
        <v>12</v>
      </c>
      <c r="H14" s="57" t="s">
        <v>3</v>
      </c>
      <c r="I14" s="57" t="s">
        <v>13</v>
      </c>
      <c r="J14" s="102"/>
    </row>
    <row r="15" spans="1:10" ht="21" customHeight="1">
      <c r="A15" s="104"/>
      <c r="B15" s="104"/>
      <c r="C15" s="104"/>
      <c r="D15" s="104"/>
      <c r="E15" s="57" t="s">
        <v>14</v>
      </c>
      <c r="F15" s="57" t="s">
        <v>14</v>
      </c>
      <c r="G15" s="57" t="s">
        <v>14</v>
      </c>
      <c r="H15" s="57" t="s">
        <v>14</v>
      </c>
      <c r="I15" s="57" t="s">
        <v>14</v>
      </c>
      <c r="J15" s="103"/>
    </row>
    <row r="16" spans="1:10" ht="21" customHeight="1">
      <c r="A16" s="44"/>
      <c r="B16" s="32" t="s">
        <v>70</v>
      </c>
      <c r="C16" s="59"/>
      <c r="D16" s="59"/>
      <c r="E16" s="60"/>
      <c r="F16" s="60"/>
      <c r="G16" s="60"/>
      <c r="H16" s="60"/>
      <c r="I16" s="60"/>
      <c r="J16" s="58"/>
    </row>
    <row r="17" spans="1:10" ht="21" customHeight="1">
      <c r="A17" s="44">
        <v>1</v>
      </c>
      <c r="B17" s="15" t="s">
        <v>46</v>
      </c>
      <c r="C17" s="48">
        <v>300</v>
      </c>
      <c r="D17" s="63" t="s">
        <v>37</v>
      </c>
      <c r="E17" s="49">
        <v>107.49</v>
      </c>
      <c r="F17" s="50">
        <f>E17*C17</f>
        <v>32247</v>
      </c>
      <c r="G17" s="50">
        <f>J17</f>
        <v>0</v>
      </c>
      <c r="H17" s="50">
        <f>G17</f>
        <v>0</v>
      </c>
      <c r="I17" s="50">
        <f>C17*E17</f>
        <v>32247</v>
      </c>
      <c r="J17" s="58"/>
    </row>
    <row r="18" spans="1:10" ht="21.75" customHeight="1">
      <c r="A18" s="45">
        <v>2</v>
      </c>
      <c r="B18" s="15" t="s">
        <v>47</v>
      </c>
      <c r="C18" s="48">
        <v>270</v>
      </c>
      <c r="D18" s="68" t="s">
        <v>37</v>
      </c>
      <c r="E18" s="49">
        <v>120.65</v>
      </c>
      <c r="F18" s="50">
        <f aca="true" t="shared" si="0" ref="F18:F24">E18*C18</f>
        <v>32575.5</v>
      </c>
      <c r="G18" s="50">
        <f aca="true" t="shared" si="1" ref="G18:G24">J18</f>
        <v>0</v>
      </c>
      <c r="H18" s="50">
        <f aca="true" t="shared" si="2" ref="H18:H24">G18</f>
        <v>0</v>
      </c>
      <c r="I18" s="50">
        <f aca="true" t="shared" si="3" ref="I18:I24">C18*E18</f>
        <v>32575.5</v>
      </c>
      <c r="J18" s="15"/>
    </row>
    <row r="19" spans="1:10" ht="21" customHeight="1">
      <c r="A19" s="31">
        <v>3</v>
      </c>
      <c r="B19" s="15" t="s">
        <v>48</v>
      </c>
      <c r="C19" s="48">
        <v>480</v>
      </c>
      <c r="D19" s="68" t="s">
        <v>37</v>
      </c>
      <c r="E19" s="49">
        <v>117.36</v>
      </c>
      <c r="F19" s="50">
        <f t="shared" si="0"/>
        <v>56332.8</v>
      </c>
      <c r="G19" s="50">
        <f t="shared" si="1"/>
        <v>0</v>
      </c>
      <c r="H19" s="50">
        <f t="shared" si="2"/>
        <v>0</v>
      </c>
      <c r="I19" s="50">
        <f t="shared" si="3"/>
        <v>56332.8</v>
      </c>
      <c r="J19" s="46"/>
    </row>
    <row r="20" spans="1:10" ht="21" customHeight="1">
      <c r="A20" s="45">
        <v>4</v>
      </c>
      <c r="B20" s="15" t="s">
        <v>49</v>
      </c>
      <c r="C20" s="48">
        <v>1050</v>
      </c>
      <c r="D20" s="68" t="s">
        <v>37</v>
      </c>
      <c r="E20" s="49">
        <v>117.36</v>
      </c>
      <c r="F20" s="50">
        <f t="shared" si="0"/>
        <v>123228</v>
      </c>
      <c r="G20" s="50">
        <f t="shared" si="1"/>
        <v>0</v>
      </c>
      <c r="H20" s="50">
        <f t="shared" si="2"/>
        <v>0</v>
      </c>
      <c r="I20" s="50">
        <f t="shared" si="3"/>
        <v>123228</v>
      </c>
      <c r="J20" s="45"/>
    </row>
    <row r="21" spans="1:10" ht="21" customHeight="1">
      <c r="A21" s="45">
        <v>5</v>
      </c>
      <c r="B21" s="15" t="s">
        <v>50</v>
      </c>
      <c r="C21" s="48">
        <v>600</v>
      </c>
      <c r="D21" s="68" t="s">
        <v>37</v>
      </c>
      <c r="E21" s="49">
        <v>104.21</v>
      </c>
      <c r="F21" s="50">
        <f t="shared" si="0"/>
        <v>62525.99999999999</v>
      </c>
      <c r="G21" s="50">
        <f t="shared" si="1"/>
        <v>0</v>
      </c>
      <c r="H21" s="50">
        <f t="shared" si="2"/>
        <v>0</v>
      </c>
      <c r="I21" s="50">
        <f t="shared" si="3"/>
        <v>62525.99999999999</v>
      </c>
      <c r="J21" s="45"/>
    </row>
    <row r="22" spans="1:10" ht="21" customHeight="1">
      <c r="A22" s="45">
        <v>6</v>
      </c>
      <c r="B22" s="15" t="s">
        <v>51</v>
      </c>
      <c r="C22" s="48">
        <v>300</v>
      </c>
      <c r="D22" s="68" t="s">
        <v>37</v>
      </c>
      <c r="E22" s="49">
        <v>115.44</v>
      </c>
      <c r="F22" s="50">
        <f t="shared" si="0"/>
        <v>34632</v>
      </c>
      <c r="G22" s="50">
        <f t="shared" si="1"/>
        <v>0</v>
      </c>
      <c r="H22" s="50">
        <f t="shared" si="2"/>
        <v>0</v>
      </c>
      <c r="I22" s="50">
        <f t="shared" si="3"/>
        <v>34632</v>
      </c>
      <c r="J22" s="15"/>
    </row>
    <row r="23" spans="1:10" ht="21" customHeight="1">
      <c r="A23" s="24">
        <v>7</v>
      </c>
      <c r="B23" s="15" t="s">
        <v>53</v>
      </c>
      <c r="C23" s="48">
        <v>270</v>
      </c>
      <c r="D23" s="68" t="s">
        <v>37</v>
      </c>
      <c r="E23" s="49">
        <v>107.49</v>
      </c>
      <c r="F23" s="50">
        <f t="shared" si="0"/>
        <v>29022.3</v>
      </c>
      <c r="G23" s="50">
        <f t="shared" si="1"/>
        <v>0</v>
      </c>
      <c r="H23" s="50">
        <f t="shared" si="2"/>
        <v>0</v>
      </c>
      <c r="I23" s="50">
        <f t="shared" si="3"/>
        <v>29022.3</v>
      </c>
      <c r="J23" s="46"/>
    </row>
    <row r="24" spans="1:10" ht="21" customHeight="1">
      <c r="A24" s="68">
        <v>8</v>
      </c>
      <c r="B24" s="15" t="s">
        <v>52</v>
      </c>
      <c r="C24" s="48">
        <v>300</v>
      </c>
      <c r="D24" s="68" t="s">
        <v>37</v>
      </c>
      <c r="E24" s="49">
        <v>114.07</v>
      </c>
      <c r="F24" s="50">
        <f t="shared" si="0"/>
        <v>34221</v>
      </c>
      <c r="G24" s="50">
        <f t="shared" si="1"/>
        <v>0</v>
      </c>
      <c r="H24" s="50">
        <f t="shared" si="2"/>
        <v>0</v>
      </c>
      <c r="I24" s="50">
        <f t="shared" si="3"/>
        <v>34221</v>
      </c>
      <c r="J24" s="45"/>
    </row>
    <row r="25" spans="1:10" ht="21" customHeight="1">
      <c r="A25" s="45"/>
      <c r="B25" s="45" t="s">
        <v>33</v>
      </c>
      <c r="C25" s="22"/>
      <c r="D25" s="23"/>
      <c r="E25" s="23"/>
      <c r="F25" s="25"/>
      <c r="G25" s="26"/>
      <c r="H25" s="27"/>
      <c r="I25" s="23">
        <f>I17+I18+I19+I20+I21+I22+I23</f>
        <v>370563.6</v>
      </c>
      <c r="J25" s="28"/>
    </row>
    <row r="26" spans="1:10" ht="21" customHeight="1">
      <c r="A26" s="64"/>
      <c r="B26" s="72" t="s">
        <v>73</v>
      </c>
      <c r="C26" s="52"/>
      <c r="D26" s="53"/>
      <c r="E26" s="53"/>
      <c r="F26" s="53"/>
      <c r="G26" s="54"/>
      <c r="H26" s="54"/>
      <c r="I26" s="53"/>
      <c r="J26" s="55"/>
    </row>
    <row r="27" spans="1:10" ht="21" customHeight="1">
      <c r="A27" s="64"/>
      <c r="B27" s="29" t="s">
        <v>74</v>
      </c>
      <c r="C27" s="100" t="s">
        <v>75</v>
      </c>
      <c r="D27" s="100"/>
      <c r="E27" s="100"/>
      <c r="F27" s="100"/>
      <c r="G27" s="100" t="s">
        <v>75</v>
      </c>
      <c r="H27" s="100"/>
      <c r="I27" s="100"/>
      <c r="J27" s="100"/>
    </row>
    <row r="28" spans="1:10" ht="21" customHeight="1">
      <c r="A28" s="64"/>
      <c r="B28" s="30" t="s">
        <v>76</v>
      </c>
      <c r="C28" s="99" t="s">
        <v>77</v>
      </c>
      <c r="D28" s="99"/>
      <c r="E28" s="99"/>
      <c r="F28" s="99"/>
      <c r="G28" s="99" t="s">
        <v>78</v>
      </c>
      <c r="H28" s="99"/>
      <c r="I28" s="99"/>
      <c r="J28" s="99"/>
    </row>
    <row r="29" spans="4:9" ht="21" customHeight="1">
      <c r="D29" s="73" t="s">
        <v>85</v>
      </c>
      <c r="H29" s="1" t="s">
        <v>54</v>
      </c>
      <c r="I29" s="65"/>
    </row>
    <row r="30" spans="1:9" ht="21" customHeight="1">
      <c r="A30" s="35" t="s">
        <v>45</v>
      </c>
      <c r="I30" s="65"/>
    </row>
    <row r="31" spans="1:9" ht="21" customHeight="1">
      <c r="A31" s="35" t="s">
        <v>62</v>
      </c>
      <c r="B31" s="61"/>
      <c r="I31" s="70"/>
    </row>
    <row r="32" spans="1:9" ht="21" customHeight="1">
      <c r="A32" s="35"/>
      <c r="B32" s="61" t="s">
        <v>63</v>
      </c>
      <c r="I32" s="70"/>
    </row>
    <row r="33" spans="1:9" ht="21" customHeight="1">
      <c r="A33" s="35"/>
      <c r="B33" s="61" t="s">
        <v>64</v>
      </c>
      <c r="I33" s="70"/>
    </row>
    <row r="34" spans="1:9" ht="21" customHeight="1">
      <c r="A34" s="35"/>
      <c r="B34" s="61" t="s">
        <v>65</v>
      </c>
      <c r="I34" s="70"/>
    </row>
    <row r="35" spans="1:9" ht="21" customHeight="1">
      <c r="A35" s="35"/>
      <c r="B35" s="61" t="s">
        <v>66</v>
      </c>
      <c r="I35" s="70"/>
    </row>
    <row r="36" spans="1:9" ht="21" customHeight="1">
      <c r="A36" s="35"/>
      <c r="B36" s="61" t="s">
        <v>67</v>
      </c>
      <c r="I36" s="70"/>
    </row>
    <row r="37" spans="1:9" ht="21" customHeight="1">
      <c r="A37" s="35"/>
      <c r="B37" s="61" t="s">
        <v>68</v>
      </c>
      <c r="I37" s="70"/>
    </row>
    <row r="38" spans="1:9" ht="21" customHeight="1">
      <c r="A38" s="35"/>
      <c r="B38" s="61" t="s">
        <v>69</v>
      </c>
      <c r="I38" s="70"/>
    </row>
    <row r="39" spans="1:5" ht="21" customHeight="1">
      <c r="A39" s="35" t="s">
        <v>72</v>
      </c>
      <c r="B39" s="56"/>
      <c r="C39" s="56"/>
      <c r="D39" s="56"/>
      <c r="E39" s="56"/>
    </row>
    <row r="40" spans="1:9" ht="21" customHeight="1">
      <c r="A40" s="35" t="s">
        <v>44</v>
      </c>
      <c r="I40" s="65"/>
    </row>
    <row r="41" spans="1:10" ht="21" customHeight="1">
      <c r="A41" s="104" t="s">
        <v>0</v>
      </c>
      <c r="B41" s="104" t="s">
        <v>1</v>
      </c>
      <c r="C41" s="104" t="s">
        <v>8</v>
      </c>
      <c r="D41" s="104" t="s">
        <v>2</v>
      </c>
      <c r="E41" s="105" t="s">
        <v>9</v>
      </c>
      <c r="F41" s="105"/>
      <c r="G41" s="105" t="s">
        <v>10</v>
      </c>
      <c r="H41" s="105"/>
      <c r="I41" s="68" t="s">
        <v>11</v>
      </c>
      <c r="J41" s="101" t="s">
        <v>4</v>
      </c>
    </row>
    <row r="42" spans="1:10" ht="21" customHeight="1">
      <c r="A42" s="104"/>
      <c r="B42" s="104"/>
      <c r="C42" s="104"/>
      <c r="D42" s="104"/>
      <c r="E42" s="68" t="s">
        <v>12</v>
      </c>
      <c r="F42" s="68" t="s">
        <v>3</v>
      </c>
      <c r="G42" s="68" t="s">
        <v>12</v>
      </c>
      <c r="H42" s="68" t="s">
        <v>3</v>
      </c>
      <c r="I42" s="68" t="s">
        <v>13</v>
      </c>
      <c r="J42" s="102"/>
    </row>
    <row r="43" spans="1:10" ht="21" customHeight="1">
      <c r="A43" s="104"/>
      <c r="B43" s="104"/>
      <c r="C43" s="104"/>
      <c r="D43" s="104"/>
      <c r="E43" s="68" t="s">
        <v>14</v>
      </c>
      <c r="F43" s="68" t="s">
        <v>14</v>
      </c>
      <c r="G43" s="68" t="s">
        <v>14</v>
      </c>
      <c r="H43" s="68" t="s">
        <v>14</v>
      </c>
      <c r="I43" s="68" t="s">
        <v>14</v>
      </c>
      <c r="J43" s="103"/>
    </row>
    <row r="44" spans="1:10" ht="21" customHeight="1">
      <c r="A44" s="44"/>
      <c r="B44" s="32" t="s">
        <v>56</v>
      </c>
      <c r="C44" s="67"/>
      <c r="D44" s="67"/>
      <c r="E44" s="68"/>
      <c r="F44" s="68"/>
      <c r="G44" s="68"/>
      <c r="H44" s="68"/>
      <c r="I44" s="23">
        <v>370563.6</v>
      </c>
      <c r="J44" s="66"/>
    </row>
    <row r="45" spans="1:10" ht="21" customHeight="1">
      <c r="A45" s="44"/>
      <c r="B45" s="32" t="s">
        <v>55</v>
      </c>
      <c r="C45" s="67"/>
      <c r="D45" s="67"/>
      <c r="E45" s="68"/>
      <c r="F45" s="68"/>
      <c r="G45" s="68"/>
      <c r="H45" s="68"/>
      <c r="I45" s="23"/>
      <c r="J45" s="66"/>
    </row>
    <row r="46" spans="1:10" ht="21" customHeight="1">
      <c r="A46" s="44">
        <v>1</v>
      </c>
      <c r="B46" s="15" t="s">
        <v>46</v>
      </c>
      <c r="C46" s="48">
        <v>300</v>
      </c>
      <c r="D46" s="68" t="s">
        <v>37</v>
      </c>
      <c r="E46" s="49">
        <v>39.57</v>
      </c>
      <c r="F46" s="50">
        <f>E46*C46</f>
        <v>11871</v>
      </c>
      <c r="G46" s="50">
        <f>H46</f>
        <v>0</v>
      </c>
      <c r="H46" s="50">
        <f>J46</f>
        <v>0</v>
      </c>
      <c r="I46" s="50">
        <f>C46*E46</f>
        <v>11871</v>
      </c>
      <c r="J46" s="66"/>
    </row>
    <row r="47" spans="1:10" ht="21" customHeight="1">
      <c r="A47" s="68">
        <v>2</v>
      </c>
      <c r="B47" s="15" t="s">
        <v>49</v>
      </c>
      <c r="C47" s="48">
        <v>300</v>
      </c>
      <c r="D47" s="68" t="s">
        <v>37</v>
      </c>
      <c r="E47" s="49">
        <v>45.25</v>
      </c>
      <c r="F47" s="50">
        <f>E47*C47</f>
        <v>13575</v>
      </c>
      <c r="G47" s="50">
        <f>H47</f>
        <v>0</v>
      </c>
      <c r="H47" s="50">
        <f>J47</f>
        <v>0</v>
      </c>
      <c r="I47" s="50">
        <f>C47*E47</f>
        <v>13575</v>
      </c>
      <c r="J47" s="15"/>
    </row>
    <row r="48" spans="1:10" ht="21" customHeight="1">
      <c r="A48" s="31">
        <v>3</v>
      </c>
      <c r="B48" s="15" t="s">
        <v>50</v>
      </c>
      <c r="C48" s="48">
        <v>300</v>
      </c>
      <c r="D48" s="68" t="s">
        <v>37</v>
      </c>
      <c r="E48" s="49">
        <v>37.69</v>
      </c>
      <c r="F48" s="50">
        <f>E48*C48</f>
        <v>11307</v>
      </c>
      <c r="G48" s="50">
        <f>H48</f>
        <v>0</v>
      </c>
      <c r="H48" s="50">
        <f>J48</f>
        <v>0</v>
      </c>
      <c r="I48" s="50">
        <f>C48*E48</f>
        <v>11307</v>
      </c>
      <c r="J48" s="67"/>
    </row>
    <row r="49" spans="1:10" ht="21" customHeight="1">
      <c r="A49" s="68"/>
      <c r="B49" s="15"/>
      <c r="C49" s="48"/>
      <c r="D49" s="68"/>
      <c r="E49" s="49"/>
      <c r="F49" s="50"/>
      <c r="G49" s="50"/>
      <c r="H49" s="50"/>
      <c r="I49" s="50"/>
      <c r="J49" s="68"/>
    </row>
    <row r="50" spans="1:10" ht="21" customHeight="1">
      <c r="A50" s="68"/>
      <c r="B50" s="15"/>
      <c r="C50" s="48"/>
      <c r="D50" s="68"/>
      <c r="E50" s="49"/>
      <c r="F50" s="50"/>
      <c r="G50" s="50"/>
      <c r="H50" s="50"/>
      <c r="I50" s="50"/>
      <c r="J50" s="15"/>
    </row>
    <row r="51" spans="1:10" ht="21" customHeight="1">
      <c r="A51" s="24"/>
      <c r="B51" s="15"/>
      <c r="C51" s="48"/>
      <c r="D51" s="68"/>
      <c r="E51" s="49"/>
      <c r="F51" s="50"/>
      <c r="G51" s="50"/>
      <c r="H51" s="50"/>
      <c r="I51" s="50"/>
      <c r="J51" s="67"/>
    </row>
    <row r="52" spans="1:10" ht="21" customHeight="1">
      <c r="A52" s="68"/>
      <c r="B52" s="15"/>
      <c r="C52" s="48"/>
      <c r="D52" s="68"/>
      <c r="E52" s="49"/>
      <c r="F52" s="50"/>
      <c r="G52" s="50"/>
      <c r="H52" s="50"/>
      <c r="I52" s="50"/>
      <c r="J52" s="68"/>
    </row>
    <row r="53" spans="1:10" ht="21" customHeight="1">
      <c r="A53" s="68"/>
      <c r="B53" s="68" t="s">
        <v>61</v>
      </c>
      <c r="C53" s="22"/>
      <c r="D53" s="23"/>
      <c r="E53" s="23"/>
      <c r="F53" s="25"/>
      <c r="G53" s="26"/>
      <c r="H53" s="27"/>
      <c r="I53" s="23">
        <f>SUM(I44:I52)</f>
        <v>407316.6</v>
      </c>
      <c r="J53" s="28"/>
    </row>
    <row r="54" spans="1:10" ht="21" customHeight="1">
      <c r="A54" s="64"/>
      <c r="B54" s="72" t="s">
        <v>73</v>
      </c>
      <c r="C54" s="52"/>
      <c r="D54" s="53"/>
      <c r="E54" s="53"/>
      <c r="F54" s="53"/>
      <c r="G54" s="54"/>
      <c r="H54" s="54"/>
      <c r="I54" s="53"/>
      <c r="J54" s="55"/>
    </row>
    <row r="55" spans="1:10" ht="21" customHeight="1">
      <c r="A55" s="64"/>
      <c r="B55" s="29" t="s">
        <v>74</v>
      </c>
      <c r="C55" s="100" t="s">
        <v>75</v>
      </c>
      <c r="D55" s="100"/>
      <c r="E55" s="100"/>
      <c r="F55" s="100"/>
      <c r="G55" s="100" t="s">
        <v>75</v>
      </c>
      <c r="H55" s="100"/>
      <c r="I55" s="100"/>
      <c r="J55" s="100"/>
    </row>
    <row r="56" spans="1:10" ht="21" customHeight="1">
      <c r="A56" s="64"/>
      <c r="B56" s="30" t="s">
        <v>76</v>
      </c>
      <c r="C56" s="99" t="s">
        <v>77</v>
      </c>
      <c r="D56" s="99"/>
      <c r="E56" s="99"/>
      <c r="F56" s="99"/>
      <c r="G56" s="99" t="s">
        <v>78</v>
      </c>
      <c r="H56" s="99"/>
      <c r="I56" s="99"/>
      <c r="J56" s="99"/>
    </row>
    <row r="57" spans="1:10" ht="21" customHeight="1">
      <c r="A57" s="64"/>
      <c r="B57" s="30"/>
      <c r="C57" s="64"/>
      <c r="D57" s="64"/>
      <c r="E57" s="64"/>
      <c r="F57" s="64"/>
      <c r="G57" s="85"/>
      <c r="H57" s="85"/>
      <c r="I57" s="85"/>
      <c r="J57" s="85"/>
    </row>
  </sheetData>
  <sheetProtection/>
  <mergeCells count="23">
    <mergeCell ref="G57:J57"/>
    <mergeCell ref="A41:A43"/>
    <mergeCell ref="B41:B43"/>
    <mergeCell ref="C41:C43"/>
    <mergeCell ref="D41:D43"/>
    <mergeCell ref="E41:F41"/>
    <mergeCell ref="G41:H41"/>
    <mergeCell ref="A13:A15"/>
    <mergeCell ref="B13:B15"/>
    <mergeCell ref="C13:C15"/>
    <mergeCell ref="D13:D15"/>
    <mergeCell ref="E13:F13"/>
    <mergeCell ref="G13:H13"/>
    <mergeCell ref="C28:F28"/>
    <mergeCell ref="C55:F55"/>
    <mergeCell ref="G55:J55"/>
    <mergeCell ref="C56:F56"/>
    <mergeCell ref="J13:J15"/>
    <mergeCell ref="G28:J28"/>
    <mergeCell ref="G27:J27"/>
    <mergeCell ref="C27:F27"/>
    <mergeCell ref="J41:J43"/>
    <mergeCell ref="G56:J56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czsb</dc:creator>
  <cp:keywords/>
  <dc:description/>
  <cp:lastModifiedBy>Windows User</cp:lastModifiedBy>
  <cp:lastPrinted>2018-02-02T00:54:07Z</cp:lastPrinted>
  <dcterms:created xsi:type="dcterms:W3CDTF">2005-06-02T02:46:26Z</dcterms:created>
  <dcterms:modified xsi:type="dcterms:W3CDTF">2018-02-02T00:54:10Z</dcterms:modified>
  <cp:category/>
  <cp:version/>
  <cp:contentType/>
  <cp:contentStatus/>
</cp:coreProperties>
</file>