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2"/>
  </bookViews>
  <sheets>
    <sheet name="ผด 2" sheetId="1" r:id="rId1"/>
    <sheet name="ผด 02ทับ1" sheetId="2" r:id="rId2"/>
    <sheet name="ผด 1" sheetId="3" r:id="rId3"/>
  </sheets>
  <calcPr calcId="124519"/>
</workbook>
</file>

<file path=xl/calcChain.xml><?xml version="1.0" encoding="utf-8"?>
<calcChain xmlns="http://schemas.openxmlformats.org/spreadsheetml/2006/main">
  <c r="E21" i="3"/>
  <c r="E20"/>
  <c r="E19"/>
  <c r="E17"/>
  <c r="E16"/>
  <c r="E15"/>
  <c r="E14"/>
  <c r="E13"/>
  <c r="E11"/>
  <c r="E10"/>
  <c r="C21"/>
  <c r="C20"/>
  <c r="C19"/>
  <c r="C17"/>
  <c r="C16"/>
  <c r="C15"/>
  <c r="C14"/>
  <c r="C13"/>
  <c r="C11"/>
  <c r="C10"/>
  <c r="B21"/>
  <c r="B17"/>
  <c r="D84" i="2"/>
  <c r="D75"/>
  <c r="D66"/>
  <c r="D51"/>
  <c r="D58"/>
  <c r="D21"/>
  <c r="D44"/>
  <c r="D29"/>
  <c r="D11"/>
  <c r="D130" i="1"/>
  <c r="D17" i="3"/>
  <c r="D36" i="2"/>
  <c r="D102" i="1"/>
  <c r="D86"/>
  <c r="D56"/>
  <c r="D34"/>
  <c r="D24"/>
  <c r="D21" i="3" l="1"/>
</calcChain>
</file>

<file path=xl/sharedStrings.xml><?xml version="1.0" encoding="utf-8"?>
<sst xmlns="http://schemas.openxmlformats.org/spreadsheetml/2006/main" count="668" uniqueCount="234">
  <si>
    <t>แบบ ผด 02</t>
  </si>
  <si>
    <t>บัญชีจำนวนโครงการพัฒนาท้องถิ่น  กิจกรรมและงบประมาณ</t>
  </si>
  <si>
    <t>องค์การบริหารส่วนตำบลสระแก้ว  อำเภอลาดยาว  จังหวัดนครสวรรค์</t>
  </si>
  <si>
    <t>1.1 แผนงานเคหะและชุมชน</t>
  </si>
  <si>
    <t>ที่</t>
  </si>
  <si>
    <t>โครงการ</t>
  </si>
  <si>
    <t>รายละเอียดของกิจกรรมที่เกิดขึ้นจากโครงการ</t>
  </si>
  <si>
    <t>งบประมาณ(บาท)</t>
  </si>
  <si>
    <t>สถานที่ดำเนินการ</t>
  </si>
  <si>
    <t>หน่วยรับผิดชอบหลัก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</si>
  <si>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</si>
  <si>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</si>
  <si>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</si>
  <si>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</si>
  <si>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</si>
  <si>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</si>
  <si>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</si>
  <si>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</si>
  <si>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</si>
  <si>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</si>
  <si>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</si>
  <si>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</si>
  <si>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 ยุทธศาสตร์ด้านโครงสร้างพื้นฐาน</t>
  </si>
  <si>
    <t>ที่ทำการ อบต.สระแก้ว</t>
  </si>
  <si>
    <t>กองช่าง</t>
  </si>
  <si>
    <t>สำนักปลัด</t>
  </si>
  <si>
    <t>รวม  3 โครงการ</t>
  </si>
  <si>
    <t>3. ยุทธศาสตร์ด้านการพัฒนาการศึกษาและส่งเสริมคุณภาพชีวิต</t>
  </si>
  <si>
    <t>3.1 แผนงานการศึกษา</t>
  </si>
  <si>
    <t>จัดการประชุมผู้ปกครอง</t>
  </si>
  <si>
    <t>ศูนย์พัฒนาเด็กเล็ก อบต.สระแก้ว</t>
  </si>
  <si>
    <t>3.2 แผนงานสาธารณสุข</t>
  </si>
  <si>
    <t xml:space="preserve">โครงการควบคุมป้องกันโรคไข้เลือดออก  </t>
  </si>
  <si>
    <t xml:space="preserve">ดำเนินโครงการควบคุมป้องกันโรคไข้เลือดออก </t>
  </si>
  <si>
    <t xml:space="preserve">โครงการป้องกันและเฝ้าระวังการตั้งครรภ์ไม่พร้อมในวัยรุ่น </t>
  </si>
  <si>
    <t xml:space="preserve">ดำเนินโครงการป้องกันและเฝ้าระวังการตั้งครรภ์ไม่พร้อมในวัยรุ่น </t>
  </si>
  <si>
    <t>ตำบลสระแก้ว</t>
  </si>
  <si>
    <t>รวม  5 โครงการ</t>
  </si>
  <si>
    <t>3.3 แผนงานสร้างความเข้มแข็งของชุมชน</t>
  </si>
  <si>
    <t xml:space="preserve">จ่ายเป็นค่าใช้จ่ายโครงการตำบลน่าอยู่คู่เศรษฐกิจพอเพียง สำหรับประชาชนทั่วไป เด็กและเยาวชน ในเขตตำบลสระแก้ว เช่น ค่าใช้จ่ายในการฝึกอบรม ค่าจัดซื้อไก่พันธุ์ไข่ สารเคมีป้องกันและกำจัดศัตรูพืชและสัตว์อาหารสัตว์ พันธุ์พืช ปุ๋ย พันธุ์สัตว์ปีกและสัตว์น้ำ น้ำเชื้อพันธุ์สัตว์ วัสดุเพาะชำ ค่าอาหารสัตว์ ค่าจัดทำป้าย ค่าอาหาร เครื่องดื่ม ฯลฯ  </t>
  </si>
  <si>
    <t xml:space="preserve">ฝึกอบรม ศึกษาดูงานของ เกษตรกรและประชาชนทั่วไป ในพื้นที่ ได้แก่ ค่าจัดซื้อวัตถุดิบในการสาธิตการอบรม  ค่าจัดทำป้าย  ค่าอาหาร เครื่องดื่ม ฯลฯ  </t>
  </si>
  <si>
    <t xml:space="preserve">ณ ศูนย์เรียนรู้โครงการอันเนื่องมาจากพระราชดำริระดับอำเภอต้นแบบเฉลิมพระเกียรติฯ </t>
  </si>
  <si>
    <t xml:space="preserve">ฝึกอบรม ศึกษาดูงานของนักเรียนนักศึกษา เกษตรกรและประชาชนทั่วไป ในพื้นที่ ได้แก่ ค่าจัดซื้อวัตถุดิบในการสาธิตการอบรม  ค่าจัดทำป้าย  ค่าอาหาร เครื่องดื่ม ฯลฯ </t>
  </si>
  <si>
    <t xml:space="preserve"> ฝึกอบรมพัฒนาศักยภาพกลุ่มสตรี ตำบลสระแก้ว เช่น ค่าจัดทำป้าย ค่าอาหาร เครื่องดื่ม วัสดุที่เกี่ยวกับการอบรม ฯลฯ</t>
  </si>
  <si>
    <t>ฝึกอบรมให้ความรู้การทำการเกษตรโดยใช้ระบบน้ำหยด สำหรับเกษตรกร และผู้สนใจ เช่น ค่าจัดซื้อวัสดุในการสาธิตการอบรม ค่าจัดทำป้าย ค่าอาหาร เครื่องดื่ม ฯลฯ ต</t>
  </si>
  <si>
    <t>โครงการพื้นที่สร้างสรรค์สำหรับเด็กและเยาวชน</t>
  </si>
  <si>
    <t xml:space="preserve">ดำเนินการตามโครงการพื้นที่สร้างสรรค์สำหรับเด็กและเยาวชน </t>
  </si>
  <si>
    <t>โครงการวันผู้สูงอายุตำบลสระแก้ว</t>
  </si>
  <si>
    <t>รวม  13 โครงการ</t>
  </si>
  <si>
    <t>3.4 แผนงานการศาสนาวัฒนธรรมและนันทนาการ</t>
  </si>
  <si>
    <t xml:space="preserve">โครงการแข่งขันกีฬาเปตองเชื่อมความสัมพันธ์ในชุมชนตำบลสระแก้ว  </t>
  </si>
  <si>
    <t xml:space="preserve">แข่งขันกีฬาเปตองเชื่อมความสัมพันธ์ในชุมชนตำบลสระแก้ว เช่น ค่าอาหาร     ค่าเบี้ยเลี้ยง ค่าอุปกรณ์กีฬา ค่าใช้จ่ายในการจัดการแข่งขันกีฬา ฯลฯ  </t>
  </si>
  <si>
    <t>สนามกีฬาโรงเรียนลาดยาววิทยาคม</t>
  </si>
  <si>
    <t xml:space="preserve">โครงการแข่งขันกีฬาวันออกพรรษา </t>
  </si>
  <si>
    <t xml:space="preserve">โครงการแข่งขันกีฬาสระแก้วเกมส์   </t>
  </si>
  <si>
    <t xml:space="preserve">โครงการประกวดร้องเพลงไทยลูกทุ่ง </t>
  </si>
  <si>
    <t xml:space="preserve">ประกวดร้องเพลงไทยลูกทุ่ง </t>
  </si>
  <si>
    <t>อำเภอลาดยาว</t>
  </si>
  <si>
    <t>แบบ ผด 02/1</t>
  </si>
  <si>
    <t>บัญชีจำนวนครุภัณฑ์สำหรับที่ไม่ได้ดำเนินการตามโครงการพัฒนาท้องถิ่น</t>
  </si>
  <si>
    <t>1. ประเภทครุภัณฑ์สำนักงาน</t>
  </si>
  <si>
    <t>1.1 แผนงานบริหารทั่วไป</t>
  </si>
  <si>
    <t>ครุภัณฑ์</t>
  </si>
  <si>
    <t>รายละเอียดของครุภัณฑ์</t>
  </si>
  <si>
    <t>รวม  1</t>
  </si>
  <si>
    <t>คอมพิวเตอร์โน้ตบุ๊ก สำหรับงานสำนักงาน</t>
  </si>
  <si>
    <t xml:space="preserve">คอมพิวเตอร์โน้ตบุ๊ก สำหรับงานสำนักงานจำนวน 1เครื่อง ราคาเครื่องละ 16,000 บาท </t>
  </si>
  <si>
    <t xml:space="preserve">เครื่องพิมพ์แบบฉีดหมึกพร้อมติดตั้งถังหมึกพิมพ์(Ink Tank Printer)  </t>
  </si>
  <si>
    <t>กองคลัง</t>
  </si>
  <si>
    <t>แบบ ผด 01</t>
  </si>
  <si>
    <t>บัญชีสรุปจำนวนโครงการพัฒนาท้องถิ่น  กิจกรรมและงบประมาณ</t>
  </si>
  <si>
    <t>ยุทธศาสตร์ แผนงาน</t>
  </si>
  <si>
    <t>คิดเป็นร้อยละ</t>
  </si>
  <si>
    <t>ของโครงการ</t>
  </si>
  <si>
    <t>ทั้งหมด</t>
  </si>
  <si>
    <t>จำนวน</t>
  </si>
  <si>
    <t>งบประมาณ</t>
  </si>
  <si>
    <t>ของงบประมาณ</t>
  </si>
  <si>
    <t>หน่วยงาน</t>
  </si>
  <si>
    <t>รับผิดชอบหลัก</t>
  </si>
  <si>
    <t>จำนวนโครงการ   ที่ดำเนินการ</t>
  </si>
  <si>
    <t>1.ยุทธศาสตร์ด้านโครงสร้างพื้นฐาน</t>
  </si>
  <si>
    <t xml:space="preserve"> 1.1 แผนงานเคหะและชุมชน</t>
  </si>
  <si>
    <t>รวม</t>
  </si>
  <si>
    <t>3.ยุทธศาสตร์ด้านการพัฒนาการศึกษาและส่งเสริมคุณภาพชีวิต</t>
  </si>
  <si>
    <t xml:space="preserve"> 3.1 แผนงานการศึกษา</t>
  </si>
  <si>
    <t xml:space="preserve"> 3.2 แผนงานสาธารณสุข</t>
  </si>
  <si>
    <t xml:space="preserve"> 3.3 แผนงานสร้างความเข้มแข็งของชุมชน</t>
  </si>
  <si>
    <t>7. ยุทธศาสตร์ด้านการสร้างธรรมาภิบาลและการบริหารกิจการบ้านเมืองที่ดี</t>
  </si>
  <si>
    <t>7.1 แผนงานบริหารทั่วไป</t>
  </si>
  <si>
    <t>7.ยุทธศาสตร์ด้านการสร้างธรรมาธิบาลและการบริหารกิจการบ้านเมืองที่ดี</t>
  </si>
  <si>
    <t>รวมทั้งสิ้น</t>
  </si>
  <si>
    <t>แผนการดำเนินงาน ประจำปีงบประมาณ  พ.ศ.2562</t>
  </si>
  <si>
    <t>พ.ศ.2562</t>
  </si>
  <si>
    <t>โครงการฝึกอบรมและศึกษาดูงานเพื่อเพิ่มประสิทธิภาพการบฏิบัติงานและการบริหารจัดการ</t>
  </si>
  <si>
    <t>เพื่อจ่ายเป็นค่าใช้จ่ายในการดำเนินโครงการฝึกอบรมและศึกษาดูงานเพื่อเพิ่มประสิทธิภาพ       การบฏิบัติงานและการบริหารจัดการ ของคณะผู้บริหาร สมาชิกสภา อบต. พนักงานเจ้าหน้าที่ หรือผู้ที่ได้รับมอบหมาย ผู้นำชุมชน ผู้นำกลุ่มต่างๆในเขตตำบลสระแก้ว เช่น ค่าอาหาร, ค่าอาหารว่างและเครื่องดื่ม,           ค่าสมนาคุณวิทยากร, ค่าถ่ายเอกสาร ค่าพิมพ์เอกสารและสิ่งพิมพ์, ค่าวัสดุฝึกอบรม ค่าใช้จ่ายในการศึกษาดูงาน ฯลฯ</t>
  </si>
  <si>
    <t>โครงการสร้างจิตสำนึกและตระหนักในการต่อต้านการทุจริต</t>
  </si>
  <si>
    <t xml:space="preserve">เครื่องคอมพิวเตอร์ สำหรับงานสำนักงาน (จอภาพขนาดไม่น้อยกว่า 19 นิ้ว)    </t>
  </si>
  <si>
    <t>เครื่องคอมพิวเตอร์ สำหรับงานสำนักงาน (จอภาพขนาดไม่น้อยกว่า 19 นิ้ว) จำนวน 1 เครื่อง</t>
  </si>
  <si>
    <t>เครื่องสำรองกระแสไฟฟ้า ขนาด 800 VA</t>
  </si>
  <si>
    <t xml:space="preserve">จัดงานวันแม่แห่งชาติ ประจำปี 2562 </t>
  </si>
  <si>
    <t>โครงการชุมชนร่วมใจปั่นจักรยาน สร้างสรรค์พื้นที่สุขภาวะ</t>
  </si>
  <si>
    <t xml:space="preserve">ดำเนินโครงการชุมชนร่วมใจปั่นจักรยาน สร้างสรรค์พื้นที่สุขภาวะ </t>
  </si>
  <si>
    <t xml:space="preserve">ดำเนินโครงการโครงการพัฒนาคุณภาพชีวิตผู้สูงวัยสุขภาพดี </t>
  </si>
  <si>
    <t>โครงการพระราชดำริด้านสาธารณสุข</t>
  </si>
  <si>
    <t>ดำเนินโครงการพระราชดำริด้านสาธารณสุข</t>
  </si>
  <si>
    <t xml:space="preserve">โครงการอบรมเกษตร  และประชาชนทั่วไป  เรียนรู้เศรษฐกิจพอเพียง  ณ  ศูนย์เรียนรู้โครงการอันเนื่องมาจากพระราชดำริระดับอำเภอต้นแบบเฉลิมพระเกียรติฯ   </t>
  </si>
  <si>
    <t xml:space="preserve">โครงการตำบลน่าอยู่คู่เศรษฐกิจพอเพียง  สำหรับประชาชนทั่วไป  เด็กและเยาวชน  ในเขตตำบลสระแก้ว  </t>
  </si>
  <si>
    <t xml:space="preserve">โครงการฝึกอบรมนักเรียน เรียนรู้เศรษฐกิจพอเพียง ณ ศูนย์เรียนรู้โครงการอันเนื่องมาจากพระราชดำริระดับอำเภอต้นแบบเฉลิมพระเกียรติฯ </t>
  </si>
  <si>
    <t xml:space="preserve">โครงการฝึกอบรมพัฒนาศักยภาพและศึกษาดูงาน กลุ่มสตรีตำบลสระแก้ว </t>
  </si>
  <si>
    <t xml:space="preserve">โครงการฝึกอบรมให้ความรู้การทำการเกษตรทฤษฎีใหม่โดยใช้ระบบน้ำหยด </t>
  </si>
  <si>
    <t>โครงการฝึกอบรมและศึกษาดูงานเพื่อพัฒนาศักยภาพกลุ่มวัยผู้สูงอายุ กลุ่มผู้ดูแลผู้สูงอายุติดเตียง กิจกรรมส่งเสริมอาชีพ  และส่งเสริมสุขภาพ</t>
  </si>
  <si>
    <t>โครงการฝึกอบรมและศึกษาดูงานเพื่อพัฒนาศักยภาพกลุ่มวัยผู้สูงอายุ กลุ่มผู้ดูแลผู้สูงอายุติดเตียง กิจกรรมส่งเสริมอาชีพ  และส่งเสริมสุขภาพ เช่น ค่าอาหาร เครื่องดื่ม ค่าอบรมศึกษาดูงาน ฯลฯ</t>
  </si>
  <si>
    <t xml:space="preserve">จัดงานตามโครงการวันผู้สูงอายุ ประจำปีงบประมาณ 2562 </t>
  </si>
  <si>
    <t xml:space="preserve">มอบกายอุปกรณ์ให้กับผู้ด้อยโอกาส </t>
  </si>
  <si>
    <t xml:space="preserve">โครงการช่วยเหลือประชาชนตามอำนาจหน้าที่  </t>
  </si>
  <si>
    <t>ช่วยเหลือประชาชนตามอำนาจหน้าที่</t>
  </si>
  <si>
    <t>โครงการอบต.สระแก้ว
พบประชาชน</t>
  </si>
  <si>
    <t xml:space="preserve">ดำเนินการจัดโครงการ
อบต.สระแก้วพบประชาชน </t>
  </si>
  <si>
    <t>โครงการแข่งขันกีฬาฟุตซอล</t>
  </si>
  <si>
    <t>สืบสานประเพณีสงกรานต์ ประจำปี 2562 เช่น ค่าจัดรถขบวนบุพผาชาติพร้อมพาหนะนำขบวน  ค่าคนตรี เครื่องเสียง เครื่องไฟ ค่าเช่าชุดแต่งหน้าทำผมนางสงกรานต์ ค่าอาหารผู้ร่วมงาน ฯลฯ</t>
  </si>
  <si>
    <t>รวม  7 โครงการ</t>
  </si>
  <si>
    <t xml:space="preserve"> 3.4 แผนงานการศาสนาวัฒนธรรมและนันทนาการ</t>
  </si>
  <si>
    <t>แผนการดำเนินงาน  ประจำปีงบประมาณ พ.ศ.2563</t>
  </si>
  <si>
    <t>โครงการก่อสร้างถนนคอนกรีตเสริมเหล็ก ( คสล. )  หมู่ที่ 1 บ้านสวนขวัญ  ต.สระแก้ว อ.ลาดยาว จ.นครสวรรค์  ( สายบ้านนายผ่อน ชมชาติ ถึง สระหลวง )</t>
  </si>
  <si>
    <t>โครงการก่อสร้างถนนคอนกรีตเสริมเหล็ก ( คสล. )  หมู่ที่ 10 บ้านดงประดาง  ต.สระแก้ว   อ.ลาดยาว  จ.นครสวรรค์  ( เริ่มบริเวณ คสล เดิม หลังวัดดอนโม่ ถึง บ้านหนองเดิ่น )</t>
  </si>
  <si>
    <t xml:space="preserve">ก่อสร้างถนนคอนกรีตเสริมเหล็ก  ขนาดผิวจราจรกว้าง 4.00 เมตร ยาว 200 เมตร หนา 0.15 เมตร หรือมีพื้นที่ไม่น้อยกว่า 800 ตารางเมตร พร้อมลงหินคลุกไหล่ทาง กว้างด้านละ 0.30 เมตร ยาว 800 เมตร  หนา 0.20 เมตร  ตามแบบ อบต.สระแก้วกำหนด  (อ้างอิงแบบมาตรฐานกรมทางหลวง  แบบมาตรฐานงานทาง)พร้อมป้ายประชาสัมพันธ์โครงการ จำนวน 2 ป้าย </t>
  </si>
  <si>
    <t>ดำเนินการก่อสร้างถนนคอนกรีตเสริมเหล็ก  ขนาดผิวจราจรกว้าง 4.00 เมตร ยาว 200 เมตร หนา 0.15 เมตร หรือมีพื้นที่ไม่น้อยกว่า 800 ตารางเมตร พร้อมลงหินคลุกไหล่ทาง 2 ข้าง ๆ 0.30 เมตร  ยาว  200  เมตร ตามแบบ  อบต.สระแก้วกำหนด (อ้างอิงแบบมาตรฐานเลขที่ ทถ.2-204) พร้อมป้ายประชาสัมพันธ์โครงการ  จำนวน  2  ป้าย</t>
  </si>
  <si>
    <t>หมู่ที่ 1  บ้านสวนขวัญ</t>
  </si>
  <si>
    <t xml:space="preserve">หมู่ที่ 10 บ้านดงประดาง </t>
  </si>
  <si>
    <t xml:space="preserve">โครงการก่อสร้างถนนคอนกรีตเสริมเหล็ก ( คสล. )  หมู่ที่ 2 บ้านสวนขวัญ  ต.สระแก้ว อ.ลาดยาว  จ.นครสวรรค์  ( เริ่มบริเวณทางสาธารณข้างบ้านสายนางรุ่งทิพย์  คล้ายวิมุติ ถึง บริเวณบ้านนายสุดท้าย คล้ายวิมุติ )  </t>
  </si>
  <si>
    <t xml:space="preserve">ก่อสร้างถนนคอนกรีตเสริมเหล็ก  ขนาดผิวจราจรกว้าง 3.00 เมตร ยาว 135 เมตร หนา 0.15 เมตร หรือมีพื้นที่ไม่น้อยกว่า 405 ตารางเมตร พร้อมลงหินคลุกไหล่ทาง กว้างด้านละ 0.30 เมตร ยาว 135 เมตร  หนา 0.15 เมตร  ตามแบบ อบต.สระแก้วกำหนด  (อ้างอิงแบบมาตรฐานเลขที่ ทถ. 2-204)พร้อมป้ายประชาสัมพันธ์โครงการ จำนวน 2 ป้าย </t>
  </si>
  <si>
    <t xml:space="preserve">หมู่ที่ 2 บ้านสวนขวัญ  ต.สระแก้ว อ.ลาดยาว  จ.นครสวรรค์  ( เริ่มบริเวณทางสาธารณข้างบ้านสายนางรุ่งทิพย์  คล้ายวิมุติ ถึง บริเวณบ้านนายสุดท้าย คล้ายวิมุติ ) </t>
  </si>
  <si>
    <t>โครงการก่อสร้างถนนคอนกรีตเสริมเหล็ก ( คสล. )  หมู่ที่ 4 บ้านหนองโขมง  ต.สระแก้ว  อ.ลาดยาว   จ.นครสวรรค์  ( สายประปาหมู่บ้าน )</t>
  </si>
  <si>
    <t xml:space="preserve">ก่อสร้างถนนคอนกรีตเสริมเหล็ก  ขนาดผิวจราจรกว้าง 3.00 เมตร ยาว 50 เมตร หนา 0.15 เมตร หรือมีพื้นที่ไม่น้อยกว่า 200 ตารางเมตร พร้อมลงหินคลุกไหล่ทาง กว้างด้านละ 0.30 เมตร ยาว 50 เมตร  หนา 0.15 เมตร  ตามแบบ อบต.สระแก้วกำหนด  (อ้างอิงแบบมาตรฐานเลขที่ ทถ. 2-204)พร้อมป้ายประชาสัมพันธ์โครงการ จำนวน 2 ป้าย </t>
  </si>
  <si>
    <t>หมู่ที่ 4 บ้านหนองโขมง  ต.สระแก้ว  อ.ลาดยาว   จ.นครสวรรค์  ( สายประปาหมู่บ้าน )</t>
  </si>
  <si>
    <t>โครงการก่อสร้างถนนคอนกรีตเสริมเหล็ก ( คสล. )  หมู่ที่ 4 บ้านหนองโขมง  ต.สระแก้ว  อ.ลาดยาวจ.นครสวรรค์ (เริ่มบริเวณทางสาธารณข้างบ้านนายวิรัตน์  เด่นดวง ถึง บริเวณบ้านนายสำเริง เด่นดวง</t>
  </si>
  <si>
    <t xml:space="preserve">ก่อสร้างถนนคอนกรีตเสริมเหล็ก  ขนาดผิวจราจรกว้าง 3.50 เมตร ยาว 175 เมตร หนา 0.15 เมตร หรือมีพื้นที่ไม่น้อยกว่า 612.5 ตารางเมตร พร้อมลงหินคลุกไหล่ทาง กว้างด้านละ 0.30 เมตร ยาว 175 เมตร  หนา 0.15 เมตร  ตามแบบ อบต.สระแก้วกำหนด  (อ้างอิงแบบมาตรฐานเลขที่ ทถ. 2-204)พร้อมป้ายประชาสัมพันธ์โครงการ จำนวน 2 ป้าย </t>
  </si>
  <si>
    <t>หมู่ที่ 4 บ้านหนองโขมง  ต.สระแก้ว  อ.ลาดยาวจ.นครสวรรค์ (เริ่มบริเวณทางสาธารณข้างบ้านนายวิรัตน์  เด่นดวง ถึง บริเวณบ้านนายสำเริง เด่นดวง</t>
  </si>
  <si>
    <t>โครงการก่อสร้างถนนคอนกรีตเสริมเหล็ก ( คสล. )  หมู่ที่ 5 บ้านสระแก้ว  ต.สระแก้ว  อ.ลาดยาว  จ.นครสวรรค์  ( เริ่มบริเวณ คสล เดิม ข้างบ้านนางสายใจ  ฮู้ผล )</t>
  </si>
  <si>
    <t xml:space="preserve">ก่อสร้างถนนคอนกรีตเสริมเหล็ก  ขนาดผิวจราจรกว้าง 3.00 เมตร ยาว 270 เมตร หนา 0.15 เมตร หรือมีพื้นที่ไม่น้อยกว่า 810 ตารางเมตร พร้อมลงหินคลุกไหล่ทาง กว้างด้านละ 0.30 เมตร ยาว 270 เมตร  หนา 0.15 เมตร  ตามแบบ อบต.สระแก้วกำหนด  (อ้างอิงแบบมาตรฐานเลขที่ ทถ. 2-204)พร้อมป้ายประชาสัมพันธ์โครงการ จำนวน 2 ป้าย </t>
  </si>
  <si>
    <t>หมู่ที่ 5 บ้านสระแก้ว  ต.สระแก้ว  อ.ลาดยาว  จ.นครสวรรค์  ( เริ่มบริเวณ คสล เดิม ข้างบ้านนางสายใจ  ฮู้ผล )</t>
  </si>
  <si>
    <t>โครงการก่อสร้างถนนคอนกรีตเสริมเหล็ก ( คสล. )  หมู่ที่ 6 บ้านหนองจิกโคกช้าง  ต.สระแก้ว อ.ลาดยาว  จ.นครสวรรค์  ( เริ่มบริเวณ คสล เดิม สายหลังวัดหนองจิกโคกช้าง)</t>
  </si>
  <si>
    <t xml:space="preserve">ก่อสร้างถนนคอนกรีตเสริมเหล็ก  ขนาดผิวจราจรกว้าง 4.00 เมตร ยาว 300 เมตร หนา 0.15 เมตร หรือมีพื้นที่ไม่น้อยกว่า 1,200 ตารางเมตร พร้อมลงหินคลุกไหล่ทาง กว้างด้านละ 0.30 เมตร ยาว 1,200 เมตร  หนา 0.15 เมตร  ตามแบบ อบต.สระแก้วกำหนด  (อ้างอิงแบบมาตรฐานเลขที่ ทถ. 2-204)พร้อมป้ายประชาสัมพันธ์โครงการ จำนวน 2 ป้าย </t>
  </si>
  <si>
    <t>หมู่ที่ 6 บ้านหนองจิกโคกช้าง  ต.สระแก้ว อ.ลาดยาว  จ.นครสวรรค์  ( เริ่มบริเวณ คสล เดิม สายหลังวัดหนองจิกโคกช้าง)</t>
  </si>
  <si>
    <t>โครงการก่อสร้างถนนคอนกรีตเสริมเหล็ก ( คสล. )  หมู่ที่ 7 บ้านดงสีเสียด  ต.สระแก้ว   อ.ลาดยาว    จ.นครสวรรค์  ( เริ่มบริเวณ คสล เดิม สายดงประดู่งาม เชื่อมต่อ ถนนสายบุ่งตำลึง )</t>
  </si>
  <si>
    <t xml:space="preserve">ก่อสร้างถนนคอนกรีตเสริมเหล็ก  ขนาดผิวจราจรกว้าง 5.00 เมตร ยาว 200 เมตร หนา 0.15 เมตร หรือมีพื้นที่ไม่น้อยกว่า 1,000 ตารางเมตร พร้อมลงหินคลุกไหล่ทาง กว้างด้านละ 0.30 เมตร ยาว 1,000 เมตร  หนา 0.15 เมตร  ตามแบบ อบต.สระแก้วกำหนด  (อ้างอิงแบบมาตรฐานเลขที่ ทถ. 2-202)พร้อมป้ายประชาสัมพันธ์โครงการ จำนวน 2 ป้าย </t>
  </si>
  <si>
    <t>หมู่ที่ 7 บ้านดงสีเสียด  ต.สระแก้ว   อ.ลาดยาว    จ.นครสวรรค์  ( เริ่มบริเวณ คสล เดิม สายดงประดู่งาม เชื่อมต่อ ถนนสายบุ่งตำลึง )</t>
  </si>
  <si>
    <t>โครงการก่อสร้างถนนคอนกรีตเสริมเหล็ก ( คสล. )  หมู่ที่ 8 บ้านดอนโม่  ต.สระแก้ว  อ.ลาดยาว   จ.นครสวรรค์  ( เริ่มบริเวณ คสล เดิม ถึง ประปาใหม่ )</t>
  </si>
  <si>
    <t xml:space="preserve"> หมู่ที่ 8 บ้านดอนโม่  ต.สระแก้ว  อ.ลาดยาว   จ.นครสวรรค์  ( เริ่มบริเวณ คสล เดิม ถึง ประปาใหม่ )</t>
  </si>
  <si>
    <t xml:space="preserve">ก่อสร้างถนนคอนกรีตเสริมเหล็ก  ขนาดผิวจราจรกว้าง 3.00 เมตร ยาว 100 เมตร หนา 0.15 เมตร หรือมีพื้นที่ไม่น้อยกว่า 300 ตารางเมตร พร้อมลงหินคลุกไหล่ทาง กว้างด้านละ 0.30 เมตร ยาว 100 เมตร  หนา 0.15 เมตร  ตามแบบ อบต.สระแก้วกำหนด  (อ้างอิงแบบมาตรฐานเลขที่ ทถ. 2-204)พร้อมป้ายประชาสัมพันธ์โครงการ จำนวน 2 ป้าย </t>
  </si>
  <si>
    <t>โครงการก่อสร้างถนนคอนกรีตเสริมเหล็ก ( คสล. )  หมู่ที่ 9 บ้านดอนโม่  ต.สระแก้ว  อ.ลาดยาว   จ.นครสวรรค์  ( เริ่มบริเวณ คสล เดิม สาย ไร่ดอนโม่ ถึง บ้านดอนธาตุ )</t>
  </si>
  <si>
    <t xml:space="preserve">ก่อสร้างถนนคอนกรีตเสริมเหล็ก  ขนาดผิวจราจรกว้าง 4.00 เมตร ยาว 200 เมตร หนา 0.15 เมตร หรือมีพื้นที่ไม่น้อยกว่า 800 ตารางเมตร พร้อมลงหินคลุกไหล่ทาง กว้างด้านละ 0.30 เมตร ยาว 200 เมตร  หนา 0.15 เมตร  ตามแบบ อบต.สระแก้วกำหนด  (อ้างอิงแบบมาตรฐานเลขที่ ทถ. 2-204)พร้อมป้ายประชาสัมพันธ์โครงการ จำนวน 2 ป้าย </t>
  </si>
  <si>
    <t>หมู่ที่ 9 บ้านดอนโม่  ต.สระแก้ว  อ.ลาดยาว   จ.นครสวรรค์  ( เริ่มบริเวณ คสล เดิม สาย ไร่ดอนโม่ ถึง บ้านดอนธาตุ )</t>
  </si>
  <si>
    <t>โครงการก่อสร้างท่อลอดเหลี่ยม คสล.  หมู่ที่ 3 บ้านสวนขวัญ   ต.สระแก้ว   อ.ลาดยาว  จ.นครสวรรค์ (บริเวณลำเหมืองสาธารณประโยชน์)</t>
  </si>
  <si>
    <t>ก่อสร้างท่อลอดเหลี่ยม คสล. ชนิดหนึ่งช่องทาง ขนาดกว้าง 2.70 เมตร สูง 2.40 เมตร ยาว 8.00 เมตร พร้อมหูช้าง คสล. หน้า - หลัง ตามแบบ อบต.สระแก้วกำหนด (อ้างอิงแบบมาตรฐานกรมทางหลวง แบบมาตรฐานงานทาง) พร้อมป้ายประชาสัมพันธ์โครงการ  จำนวน 2  ป้าย</t>
  </si>
  <si>
    <t>หมู่ที่ 3 บ้านสวนขวัญ   ต.สระแก้ว   อ.ลาดยาว  จ.นครสวรรค์ (บริเวณลำเหมืองสาธารณประโยชน์)</t>
  </si>
  <si>
    <t>โครงการก่อสร้างรางระบายน้ำพร้อมบ่อพัก ( คสล. )  หมู่ที่ 8 บ้านดอนโม่  ต.สระแก้ว  อ.ลาดยาว  จ.นครสวรรค์  ( เริ่มท่อระบายน้ำเดิมสายหน้า ร้านโรงกลึงเล็กเจริญยนต์ )</t>
  </si>
  <si>
    <t xml:space="preserve">ก่อสร้างรางระบายน้ำพร้อมบ่อพัก (คสล.) ขนาดกว้าง 0.40 เมตร ลึกเฉลี่ย 0.50 เมตร ยาว 193  เมตร  พร้อมฝาปิด รางระบายน้ำ  ตามแบบ อบต.สระแก้วกำหนด  (อ้างอิงแบบมาตรฐานกรมทางหลวง  แบบมาตรฐานงานทาง) พร้อมป้ายประชาสัมพันธ์โครงการ จำนวน 2 ป้าย </t>
  </si>
  <si>
    <t>หมู่ที่ 8 บ้านดอนโม่  ต.สระแก้ว  อ.ลาดยาว  จ.นครสวรรค์  ( เริ่มท่อระบายน้ำเดิมสายหน้า ร้านโรงกลึงเล็กเจริญยนต์ )</t>
  </si>
  <si>
    <t>โครงการลงลูกรังผิวจราจร  หมู่ที่ 3 บ้านสวนขวัญ  ต.สระแก้ว อ.ลาดยาว จ.นครสวรรค์ (ถนนสาธารณสายตรงข้ามบ้านนายวิเชียร ปกเกตุ ถึง สายต้นมะขามเรียง)</t>
  </si>
  <si>
    <t xml:space="preserve">ลงลูกรังผิวจราจร  พร้อมปรับเกลี่ย  ขนาดผิวจราจรกว้าง 4.00  เมตร หนา 0.12 เมตร ยาว 700  เมตร หรือมีปริมาตรลูกรังไม่น้อยกว่า336 ลบ.ม. พร้อมปรับเกลี่ยแต่งให้เรียบร้อย  ตามแบบ อบต.สระแก้วกำหนด  (อ้างอิงแบบมาตรฐานงานทาง)พร้อมป้ายประชาสัมพันธ์โครงการ จำนวน 1 ป้าย </t>
  </si>
  <si>
    <t>หมู่ที่ 3 บ้านสวนขวัญ  ต.สระแก้ว อ.ลาดยาว จ.นครสวรรค์ (ถนนสาธารณสายตรงข้ามบ้านนายวิเชียร ปกเกตุ ถึง สายต้นมะขามเรียง)</t>
  </si>
  <si>
    <t>โครงการวางท่อระบายน้ำ คสล.  หมู่ที่ 2 บ้านสวนขวัญ  ต.สระแก้ว อ.ลาดยาว จ.นครสวรรค์  (กลุ่มบ้านนางดาวเรืองถึงลำเหมืองสมุห์ )</t>
  </si>
  <si>
    <t>วางท่อระบายน้ำขนาดเส้นผ่านศูนย์กลาง 0.60 เมตร ยาว 1.00 เมตร  ระยะทาง 200 เมตร บ่อพักสำหรับท่อ 0.60  เมตร  จำนวน 6  จุด  พร้อมฝาปิด  ลงดินถมหลังท่อพร้อมเกลี่ยแต่งให้เรียบร้อย  ตามแบบ อบต.สระแก้วกำหนด  พร้อมป้ายประชาสัมพันธ์โครงการ  จำนวน 2 ป้าย</t>
  </si>
  <si>
    <t>หมู่ที่ 2 บ้านสวนขวัญ  ต.สระแก้ว อ.ลาดยาว จ.นครสวรรค์  (กลุ่มบ้านนางดาวเรืองถึงลำเหมืองสมุห์ )</t>
  </si>
  <si>
    <t>รวม  14 โครงการ</t>
  </si>
  <si>
    <t xml:space="preserve">จัดงานวันเด็กแห่งชาติ ประจำปี พ.ศ. 2563 เช่น ค่าอาหาร ,เครื่องดื่ม , สมุด, ปากกา, ดินสอ, ของเล่นเด็ก, ขนม ฯลฯ </t>
  </si>
  <si>
    <t>พ.ศ.2563</t>
  </si>
  <si>
    <t xml:space="preserve">โครงการจัดงานวันเด็กแห่งชาติ ประจำปี 2563  </t>
  </si>
  <si>
    <t xml:space="preserve">โครงการประชุมผู้ปกครอง ประจำปี 2563 </t>
  </si>
  <si>
    <t xml:space="preserve">โครงการวันแม่แห่งชาติ ประจำปี 2563    </t>
  </si>
  <si>
    <t>โครงการผู้สูงอายุสุขภาพดี</t>
  </si>
  <si>
    <t>โครงการพัฒนาองค์ความรู้การขับเคลื่อนการพัฒนาตามแนวทางหลักปรัชญาเศรษฐกิจพอเพียงและศึกษาดูงานตามโครงการอันเนื่องมาจากพระราชดำริฯ</t>
  </si>
  <si>
    <t xml:space="preserve">ดำเนินการตามโครงการพัฒนาองค์ความรู้การขับเคลื่อนการพัฒนาตามแนวทางหลักปรัชญาเศรษฐกิจพอเพียงและศึกษาดูงานตามโครงการอันเนื่องมาจากพระราชดำริฯ เช่น ค่าอาหาร ค่าอาหารว่าง ฯลฯ 
</t>
  </si>
  <si>
    <t>ที่ทำการ อบต.สระแก้วและศึกษาดูงานตามโครงการอันเนื่องมาจากพระราชดำริฯ</t>
  </si>
  <si>
    <t xml:space="preserve">โครงการสงเคราะห์กายอุปกรณ์ให้กับผู้สูงอายุและผู้ด้อยโอกาสตำบลสระแก้ว </t>
  </si>
  <si>
    <t>โครงการส่งเสริมอาชีพการเพาะเห็ดนางฟ้า</t>
  </si>
  <si>
    <t xml:space="preserve">ดำเนินการตามโครงการส่งเสริมอาชีพการเพาะเห็ดนางฟ้า เช่น ค่าอาหาร ค่าสมนาคุณวิทยากร ค่าถ่ายเอกสาร ฯลฯ 
</t>
  </si>
  <si>
    <t xml:space="preserve">โครงการแข่งขันกีฬา อปท.ลาดยาว เกมส์ ประจำปี พ.ศ. 2563        </t>
  </si>
  <si>
    <t xml:space="preserve">แข่งขันกีฬาอปท.ลาดยาว เกมส์ ประจำปี พ.ศ. 2563 เช่น ค่าอาหาร ค่าเบี้ยเลี้ยง ค่าอุปกรณ์กีฬา ค่าชุดกีฬา ค่าใช้จ่ายในการจัดการแข่งขันกีฬา ฯลฯ </t>
  </si>
  <si>
    <t xml:space="preserve">โครงการสืบสานประเพณีสงกรานต์ ประจำปี 2563  </t>
  </si>
  <si>
    <t xml:space="preserve">แข่งขันกีฬาฟุตซอล ประจำปี 2563 เช่น ค่าอาหาร ค่าเบี้ยเลี้ยง ค่าอุปกรณ์กีฬา  ค่าใช้จ่ายในการจัดการแข่งขันกีฬา ฯลฯ </t>
  </si>
  <si>
    <t xml:space="preserve">แข่งขันกีฬาสระแก้วเกมส์ ประจำปี 2563 เช่น ค่าอาหาร ค่าเบี้ยเลี้ยง ค่าอุปกรณ์กีฬา  ค่าใช้จ่ายในการจัดการแข่งขันกีฬา ฯลฯ </t>
  </si>
  <si>
    <t xml:space="preserve">แข่งขันกีฬาวันออกพรรษา ประจำปีงบประมาณ 2563 เช่น ค่าอาหาร ค่าเบี้ยเลี้ยง   ค่าอุปกรณ์กีฬา  ค่าใช้จ่ายในการจัดการแข่งขันกีฬา ฯลฯ </t>
  </si>
  <si>
    <t>รวม  2 โครงการ</t>
  </si>
  <si>
    <t>ดำเนินโครงการสร้างจิตสำนึกและตระหนักในการต่อต้านการทุจริต  เช่น  ค่าจัดทำสื่อประชาสัมพันธ์ในรูปแบบต่างๆ</t>
  </si>
  <si>
    <t>แผนการดำเนินงาน ประจำปีงบประมาณ  พ.ศ.2563</t>
  </si>
  <si>
    <t>เก้าอี้สำหรับทำงาน (สำหรับหัวหน้าส่วน)</t>
  </si>
  <si>
    <t> เก้าอี้สำหรับทำงาน (สำหรับหัวหน้าส่วน) จำนวน  1  ตัว</t>
  </si>
  <si>
    <t>เก้าอี้สำหรับทำงานคอมพิวเตอร์</t>
  </si>
  <si>
    <t xml:space="preserve"> เก้าอี้สำหรับทำงานคอมพิวเตอร์ จำนวน 2 ตัว
 </t>
  </si>
  <si>
    <t>เครื่องพิมพ์แบบฉีดหมึกพร้อมติดตั้งถังหมึกพิมพ์ (Ink Tank Printer) จำนวน 1 เครื่อง ราคา เครื่องละ 4,300 บาท</t>
  </si>
  <si>
    <t xml:space="preserve">เครื่องสำรองไฟฟ้า ขนาด 800 VA ราคาเครื่องละ 2,500 บาท จำนวน 5 เครื่อง
โดยมีคุณลักษณะตามเกณฑ์ราคากลางและคุณลักษณะพื้นฐานครุภัณฑ์คอมพิวเตอร์ ประจำปี พ.ศ. 2561 กระทรวงดิจิทัลเพื่อเศรษฐกิจและสังคม
</t>
  </si>
  <si>
    <t>2.1 แผนงานบริหารทั่วไป</t>
  </si>
  <si>
    <t>รวม 2</t>
  </si>
  <si>
    <t>รวม  3</t>
  </si>
  <si>
    <t>2. ประเภทครุภัณฑ์คอมพิวเตอร์</t>
  </si>
  <si>
    <t>2.2 แผนงานบริหารงานคลัง</t>
  </si>
  <si>
    <t>2.3 แผนงานการศึกษา</t>
  </si>
  <si>
    <t>ศูนย์พัฒนาเด็กเล็ก</t>
  </si>
  <si>
    <t>รวม  2</t>
  </si>
  <si>
    <t>เก้าอี้สำหรับทำงานคอมพิวเตอร์ จำนวน  2  ตัว</t>
  </si>
  <si>
    <t>ตู้เหล็ก</t>
  </si>
  <si>
    <t>ตู้เหล็กแบบ 4 ลิ้นชัก จำนวน 2 ตู้</t>
  </si>
  <si>
    <t>ตู้เหล็กแบบ 2  บาน จำนวน 4 ตู้</t>
  </si>
  <si>
    <t>รวม 3</t>
  </si>
  <si>
    <t>โต๊ะทำงาน</t>
  </si>
  <si>
    <t>โต๊ะทำงานขนาด 150x80x75 ซม. พร้อมเก้าอี้ สำหรับพนักงานสายบริหารและประเภทวิชาการ</t>
  </si>
  <si>
    <t>1.2 แผนงานการศึกษา</t>
  </si>
  <si>
    <t>5. ประเภทครุภัณฑ์การเกษตร</t>
  </si>
  <si>
    <t>4. ประเภทครุภัณฑ์ก่อสร้าง</t>
  </si>
  <si>
    <t>แบบเหล็กเก็บตัวอย่างลูกปูน</t>
  </si>
  <si>
    <t>แบบเหล็กเก็บตัวอย่างลูกปูน ขนาด 15x15x15 ซม. จำนวน 3 ลูก</t>
  </si>
  <si>
    <t>2.4 แผนงานเคหะและชุมชน</t>
  </si>
  <si>
    <t>เครื่องพิมพ์เลเซอร์หรือ LED ขาวดำ</t>
  </si>
  <si>
    <t xml:space="preserve">เครื่องพิมพ์เลเซอร์หรือ LED ขาวดำ  (18หน้า/นาที)  จำนวน 2 เครื่อง </t>
  </si>
  <si>
    <t>ศูนย์เศรษฐกิจฯ</t>
  </si>
  <si>
    <t>เครื่องผสมอาหารสัตว์แบบอัดเม็ด</t>
  </si>
  <si>
    <t>เครื่องผสมอาหารสัตว์แบบอัดเม็ด  จำนวน 1 เครื่อง</t>
  </si>
  <si>
    <t>6. ประเภทครุภัณฑ์โรงงาน</t>
  </si>
  <si>
    <t>ปั๊มลม</t>
  </si>
  <si>
    <t>ปั๊มลม  ขนาด 100 ลิตร  3  แรงม้า  จำนวน  1 เครื่อง</t>
  </si>
  <si>
    <t>ที่ทำการ  อบต.สระแก้ว</t>
  </si>
  <si>
    <t>มอเตอร์</t>
  </si>
  <si>
    <t>มอเตอร์ ขนาด 5 แรงม้า  ไฟฟ้า 3 เฟส  จำนวน 2  เครื่อง</t>
  </si>
  <si>
    <t>7. ประเภทครุภัณฑ์กีฬา</t>
  </si>
  <si>
    <t>แผนงานเคหะและชุมชน</t>
  </si>
  <si>
    <t>แผนงานสร้างความเข้มแข็งของชุมชน</t>
  </si>
  <si>
    <t>แผนงานศาสนาวัฒนธรรมและนันทนาการ</t>
  </si>
  <si>
    <t>เครื่องออกกำลังกายกลางแจ้ง</t>
  </si>
  <si>
    <t>เครื่องออกกำลังกายกลางแจ้ง 1 ชุด</t>
  </si>
  <si>
    <t>โต๊ะเทเลิ้ลเทนนิส</t>
  </si>
  <si>
    <t>โต๊ะเทเบิ้ลเทนนิส  จำนวน 1 โต๊ะ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</si>
</sst>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0.0"/>
  </numFmts>
  <fonts count="1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C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1"/>
      <name val="Tahoma"/>
      <family val="2"/>
      <charset val="222"/>
      <scheme val="minor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187" fontId="2" fillId="0" borderId="0" xfId="1" applyNumberFormat="1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187" fontId="2" fillId="0" borderId="1" xfId="1" applyNumberFormat="1" applyFont="1" applyBorder="1"/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187" fontId="6" fillId="0" borderId="0" xfId="1" applyNumberFormat="1" applyFont="1"/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7" fontId="2" fillId="0" borderId="0" xfId="1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/>
    <xf numFmtId="0" fontId="2" fillId="0" borderId="6" xfId="0" applyFont="1" applyBorder="1" applyAlignment="1">
      <alignment horizontal="center"/>
    </xf>
    <xf numFmtId="187" fontId="2" fillId="0" borderId="5" xfId="1" applyNumberFormat="1" applyFont="1" applyBorder="1" applyAlignment="1">
      <alignment horizontal="center"/>
    </xf>
    <xf numFmtId="187" fontId="2" fillId="0" borderId="7" xfId="1" applyNumberFormat="1" applyFont="1" applyBorder="1" applyAlignment="1">
      <alignment horizontal="center"/>
    </xf>
    <xf numFmtId="187" fontId="2" fillId="0" borderId="6" xfId="1" applyNumberFormat="1" applyFont="1" applyBorder="1" applyAlignment="1"/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187" fontId="4" fillId="0" borderId="1" xfId="1" applyNumberFormat="1" applyFont="1" applyBorder="1" applyAlignment="1">
      <alignment vertical="top" wrapText="1"/>
    </xf>
    <xf numFmtId="0" fontId="9" fillId="0" borderId="0" xfId="0" applyFont="1"/>
    <xf numFmtId="0" fontId="10" fillId="0" borderId="0" xfId="0" applyFont="1"/>
    <xf numFmtId="187" fontId="10" fillId="0" borderId="0" xfId="1" applyNumberFormat="1" applyFont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187" fontId="11" fillId="0" borderId="1" xfId="1" applyNumberFormat="1" applyFont="1" applyBorder="1"/>
    <xf numFmtId="0" fontId="11" fillId="0" borderId="0" xfId="0" applyFont="1"/>
    <xf numFmtId="0" fontId="13" fillId="0" borderId="0" xfId="0" applyFont="1"/>
    <xf numFmtId="0" fontId="11" fillId="0" borderId="0" xfId="0" applyFont="1" applyBorder="1" applyAlignment="1">
      <alignment horizontal="center"/>
    </xf>
    <xf numFmtId="187" fontId="11" fillId="0" borderId="0" xfId="1" applyNumberFormat="1" applyFont="1" applyBorder="1"/>
    <xf numFmtId="188" fontId="10" fillId="0" borderId="0" xfId="0" applyNumberFormat="1" applyFont="1"/>
    <xf numFmtId="0" fontId="1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3" fillId="0" borderId="6" xfId="0" applyFont="1" applyBorder="1"/>
    <xf numFmtId="0" fontId="2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87" fontId="11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0" borderId="5" xfId="0" applyFont="1" applyBorder="1"/>
    <xf numFmtId="187" fontId="8" fillId="0" borderId="5" xfId="1" applyNumberFormat="1" applyFont="1" applyBorder="1"/>
    <xf numFmtId="0" fontId="1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187" fontId="2" fillId="0" borderId="1" xfId="1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7" fontId="11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87" fontId="2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7" fontId="2" fillId="0" borderId="5" xfId="1" applyNumberFormat="1" applyFont="1" applyBorder="1" applyAlignment="1">
      <alignment horizontal="center" vertical="center" wrapText="1"/>
    </xf>
    <xf numFmtId="187" fontId="2" fillId="0" borderId="6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87" fontId="4" fillId="0" borderId="0" xfId="1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187" fontId="11" fillId="0" borderId="1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11" fillId="0" borderId="6" xfId="0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187" fontId="11" fillId="0" borderId="6" xfId="1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187" fontId="11" fillId="0" borderId="5" xfId="1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87" fontId="11" fillId="0" borderId="7" xfId="1" applyNumberFormat="1" applyFont="1" applyBorder="1" applyAlignment="1">
      <alignment horizontal="center"/>
    </xf>
    <xf numFmtId="187" fontId="11" fillId="0" borderId="1" xfId="1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</xdr:row>
      <xdr:rowOff>200025</xdr:rowOff>
    </xdr:from>
    <xdr:to>
      <xdr:col>11</xdr:col>
      <xdr:colOff>0</xdr:colOff>
      <xdr:row>9</xdr:row>
      <xdr:rowOff>201613</xdr:rowOff>
    </xdr:to>
    <xdr:cxnSp macro="">
      <xdr:nvCxnSpPr>
        <xdr:cNvPr id="3" name="ลูกศรเชื่อมต่อแบบตรง 2"/>
        <xdr:cNvCxnSpPr/>
      </xdr:nvCxnSpPr>
      <xdr:spPr>
        <a:xfrm>
          <a:off x="7267575" y="2914650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10</xdr:row>
      <xdr:rowOff>1009650</xdr:rowOff>
    </xdr:from>
    <xdr:to>
      <xdr:col>10</xdr:col>
      <xdr:colOff>342900</xdr:colOff>
      <xdr:row>10</xdr:row>
      <xdr:rowOff>1011238</xdr:rowOff>
    </xdr:to>
    <xdr:cxnSp macro="">
      <xdr:nvCxnSpPr>
        <xdr:cNvPr id="4" name="ลูกศรเชื่อมต่อแบบตรง 3"/>
        <xdr:cNvCxnSpPr/>
      </xdr:nvCxnSpPr>
      <xdr:spPr>
        <a:xfrm>
          <a:off x="7258050" y="618172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11</xdr:row>
      <xdr:rowOff>838200</xdr:rowOff>
    </xdr:from>
    <xdr:to>
      <xdr:col>11</xdr:col>
      <xdr:colOff>333375</xdr:colOff>
      <xdr:row>11</xdr:row>
      <xdr:rowOff>839788</xdr:rowOff>
    </xdr:to>
    <xdr:cxnSp macro="">
      <xdr:nvCxnSpPr>
        <xdr:cNvPr id="5" name="ลูกศรเชื่อมต่อแบบตรง 4"/>
        <xdr:cNvCxnSpPr/>
      </xdr:nvCxnSpPr>
      <xdr:spPr>
        <a:xfrm>
          <a:off x="7600950" y="934402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12</xdr:row>
      <xdr:rowOff>285750</xdr:rowOff>
    </xdr:from>
    <xdr:to>
      <xdr:col>12</xdr:col>
      <xdr:colOff>9525</xdr:colOff>
      <xdr:row>12</xdr:row>
      <xdr:rowOff>287338</xdr:rowOff>
    </xdr:to>
    <xdr:cxnSp macro="">
      <xdr:nvCxnSpPr>
        <xdr:cNvPr id="6" name="ลูกศรเชื่อมต่อแบบตรง 5"/>
        <xdr:cNvCxnSpPr/>
      </xdr:nvCxnSpPr>
      <xdr:spPr>
        <a:xfrm>
          <a:off x="7629525" y="8001000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438150</xdr:rowOff>
    </xdr:from>
    <xdr:to>
      <xdr:col>10</xdr:col>
      <xdr:colOff>0</xdr:colOff>
      <xdr:row>13</xdr:row>
      <xdr:rowOff>439738</xdr:rowOff>
    </xdr:to>
    <xdr:cxnSp macro="">
      <xdr:nvCxnSpPr>
        <xdr:cNvPr id="7" name="ลูกศรเชื่อมต่อแบบตรง 6"/>
        <xdr:cNvCxnSpPr/>
      </xdr:nvCxnSpPr>
      <xdr:spPr>
        <a:xfrm>
          <a:off x="6915150" y="10115550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14</xdr:row>
      <xdr:rowOff>676275</xdr:rowOff>
    </xdr:from>
    <xdr:to>
      <xdr:col>10</xdr:col>
      <xdr:colOff>0</xdr:colOff>
      <xdr:row>14</xdr:row>
      <xdr:rowOff>677863</xdr:rowOff>
    </xdr:to>
    <xdr:cxnSp macro="">
      <xdr:nvCxnSpPr>
        <xdr:cNvPr id="8" name="ลูกศรเชื่อมต่อแบบตรง 7"/>
        <xdr:cNvCxnSpPr/>
      </xdr:nvCxnSpPr>
      <xdr:spPr>
        <a:xfrm>
          <a:off x="6915150" y="1968817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342900</xdr:colOff>
      <xdr:row>15</xdr:row>
      <xdr:rowOff>447675</xdr:rowOff>
    </xdr:from>
    <xdr:to>
      <xdr:col>13</xdr:col>
      <xdr:colOff>342900</xdr:colOff>
      <xdr:row>15</xdr:row>
      <xdr:rowOff>449263</xdr:rowOff>
    </xdr:to>
    <xdr:cxnSp macro="">
      <xdr:nvCxnSpPr>
        <xdr:cNvPr id="9" name="ลูกศรเชื่อมต่อแบบตรง 8"/>
        <xdr:cNvCxnSpPr/>
      </xdr:nvCxnSpPr>
      <xdr:spPr>
        <a:xfrm>
          <a:off x="8315325" y="14116050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342900</xdr:colOff>
      <xdr:row>16</xdr:row>
      <xdr:rowOff>495300</xdr:rowOff>
    </xdr:from>
    <xdr:to>
      <xdr:col>13</xdr:col>
      <xdr:colOff>342900</xdr:colOff>
      <xdr:row>16</xdr:row>
      <xdr:rowOff>496888</xdr:rowOff>
    </xdr:to>
    <xdr:cxnSp macro="">
      <xdr:nvCxnSpPr>
        <xdr:cNvPr id="10" name="ลูกศรเชื่อมต่อแบบตรง 9"/>
        <xdr:cNvCxnSpPr/>
      </xdr:nvCxnSpPr>
      <xdr:spPr>
        <a:xfrm>
          <a:off x="8315325" y="1688782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17</xdr:row>
      <xdr:rowOff>542925</xdr:rowOff>
    </xdr:from>
    <xdr:to>
      <xdr:col>12</xdr:col>
      <xdr:colOff>19050</xdr:colOff>
      <xdr:row>17</xdr:row>
      <xdr:rowOff>544513</xdr:rowOff>
    </xdr:to>
    <xdr:cxnSp macro="">
      <xdr:nvCxnSpPr>
        <xdr:cNvPr id="11" name="ลูกศรเชื่อมต่อแบบตรง 10"/>
        <xdr:cNvCxnSpPr/>
      </xdr:nvCxnSpPr>
      <xdr:spPr>
        <a:xfrm>
          <a:off x="7639050" y="28975050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18</xdr:row>
      <xdr:rowOff>781050</xdr:rowOff>
    </xdr:from>
    <xdr:to>
      <xdr:col>12</xdr:col>
      <xdr:colOff>19050</xdr:colOff>
      <xdr:row>18</xdr:row>
      <xdr:rowOff>782638</xdr:rowOff>
    </xdr:to>
    <xdr:cxnSp macro="">
      <xdr:nvCxnSpPr>
        <xdr:cNvPr id="12" name="ลูกศรเชื่อมต่อแบบตรง 11"/>
        <xdr:cNvCxnSpPr/>
      </xdr:nvCxnSpPr>
      <xdr:spPr>
        <a:xfrm>
          <a:off x="7639050" y="3250882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19</xdr:row>
      <xdr:rowOff>447675</xdr:rowOff>
    </xdr:from>
    <xdr:to>
      <xdr:col>15</xdr:col>
      <xdr:colOff>0</xdr:colOff>
      <xdr:row>19</xdr:row>
      <xdr:rowOff>449263</xdr:rowOff>
    </xdr:to>
    <xdr:cxnSp macro="">
      <xdr:nvCxnSpPr>
        <xdr:cNvPr id="13" name="ลูกศรเชื่อมต่อแบบตรง 12"/>
        <xdr:cNvCxnSpPr/>
      </xdr:nvCxnSpPr>
      <xdr:spPr>
        <a:xfrm>
          <a:off x="8677275" y="22555200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20</xdr:row>
      <xdr:rowOff>457200</xdr:rowOff>
    </xdr:from>
    <xdr:to>
      <xdr:col>15</xdr:col>
      <xdr:colOff>0</xdr:colOff>
      <xdr:row>20</xdr:row>
      <xdr:rowOff>458788</xdr:rowOff>
    </xdr:to>
    <xdr:cxnSp macro="">
      <xdr:nvCxnSpPr>
        <xdr:cNvPr id="14" name="ลูกศรเชื่อมต่อแบบตรง 13"/>
        <xdr:cNvCxnSpPr/>
      </xdr:nvCxnSpPr>
      <xdr:spPr>
        <a:xfrm>
          <a:off x="8677275" y="24574500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21</xdr:row>
      <xdr:rowOff>838200</xdr:rowOff>
    </xdr:from>
    <xdr:to>
      <xdr:col>14</xdr:col>
      <xdr:colOff>9525</xdr:colOff>
      <xdr:row>21</xdr:row>
      <xdr:rowOff>839788</xdr:rowOff>
    </xdr:to>
    <xdr:cxnSp macro="">
      <xdr:nvCxnSpPr>
        <xdr:cNvPr id="15" name="ลูกศรเชื่อมต่อแบบตรง 14"/>
        <xdr:cNvCxnSpPr/>
      </xdr:nvCxnSpPr>
      <xdr:spPr>
        <a:xfrm>
          <a:off x="8334375" y="4510087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22</xdr:row>
      <xdr:rowOff>1333500</xdr:rowOff>
    </xdr:from>
    <xdr:to>
      <xdr:col>14</xdr:col>
      <xdr:colOff>28575</xdr:colOff>
      <xdr:row>22</xdr:row>
      <xdr:rowOff>1335088</xdr:rowOff>
    </xdr:to>
    <xdr:cxnSp macro="">
      <xdr:nvCxnSpPr>
        <xdr:cNvPr id="16" name="ลูกศรเชื่อมต่อแบบตรง 15"/>
        <xdr:cNvCxnSpPr/>
      </xdr:nvCxnSpPr>
      <xdr:spPr>
        <a:xfrm>
          <a:off x="8353425" y="49225200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323850</xdr:colOff>
      <xdr:row>31</xdr:row>
      <xdr:rowOff>323850</xdr:rowOff>
    </xdr:from>
    <xdr:to>
      <xdr:col>13</xdr:col>
      <xdr:colOff>323850</xdr:colOff>
      <xdr:row>31</xdr:row>
      <xdr:rowOff>325438</xdr:rowOff>
    </xdr:to>
    <xdr:cxnSp macro="">
      <xdr:nvCxnSpPr>
        <xdr:cNvPr id="42" name="ลูกศรเชื่อมต่อแบบตรง 41"/>
        <xdr:cNvCxnSpPr/>
      </xdr:nvCxnSpPr>
      <xdr:spPr>
        <a:xfrm>
          <a:off x="8296275" y="5392102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30</xdr:row>
      <xdr:rowOff>333375</xdr:rowOff>
    </xdr:from>
    <xdr:to>
      <xdr:col>10</xdr:col>
      <xdr:colOff>9525</xdr:colOff>
      <xdr:row>30</xdr:row>
      <xdr:rowOff>334963</xdr:rowOff>
    </xdr:to>
    <xdr:cxnSp macro="">
      <xdr:nvCxnSpPr>
        <xdr:cNvPr id="43" name="ลูกศรเชื่อมต่อแบบตรง 42"/>
        <xdr:cNvCxnSpPr/>
      </xdr:nvCxnSpPr>
      <xdr:spPr>
        <a:xfrm>
          <a:off x="6924675" y="52978050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342900</xdr:colOff>
      <xdr:row>32</xdr:row>
      <xdr:rowOff>323850</xdr:rowOff>
    </xdr:from>
    <xdr:to>
      <xdr:col>16</xdr:col>
      <xdr:colOff>342900</xdr:colOff>
      <xdr:row>32</xdr:row>
      <xdr:rowOff>325438</xdr:rowOff>
    </xdr:to>
    <xdr:cxnSp macro="">
      <xdr:nvCxnSpPr>
        <xdr:cNvPr id="44" name="ลูกศรเชื่อมต่อแบบตรง 43"/>
        <xdr:cNvCxnSpPr/>
      </xdr:nvCxnSpPr>
      <xdr:spPr>
        <a:xfrm>
          <a:off x="9372600" y="54635400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50</xdr:row>
      <xdr:rowOff>190500</xdr:rowOff>
    </xdr:from>
    <xdr:to>
      <xdr:col>13</xdr:col>
      <xdr:colOff>0</xdr:colOff>
      <xdr:row>50</xdr:row>
      <xdr:rowOff>192088</xdr:rowOff>
    </xdr:to>
    <xdr:cxnSp macro="">
      <xdr:nvCxnSpPr>
        <xdr:cNvPr id="57" name="ลูกศรเชื่อมต่อแบบตรง 56"/>
        <xdr:cNvCxnSpPr/>
      </xdr:nvCxnSpPr>
      <xdr:spPr>
        <a:xfrm>
          <a:off x="7972425" y="5975032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51</xdr:row>
      <xdr:rowOff>238125</xdr:rowOff>
    </xdr:from>
    <xdr:to>
      <xdr:col>11</xdr:col>
      <xdr:colOff>0</xdr:colOff>
      <xdr:row>51</xdr:row>
      <xdr:rowOff>239713</xdr:rowOff>
    </xdr:to>
    <xdr:cxnSp macro="">
      <xdr:nvCxnSpPr>
        <xdr:cNvPr id="58" name="ลูกศรเชื่อมต่อแบบตรง 57"/>
        <xdr:cNvCxnSpPr/>
      </xdr:nvCxnSpPr>
      <xdr:spPr>
        <a:xfrm>
          <a:off x="7267575" y="60274200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52</xdr:row>
      <xdr:rowOff>228600</xdr:rowOff>
    </xdr:from>
    <xdr:to>
      <xdr:col>10</xdr:col>
      <xdr:colOff>0</xdr:colOff>
      <xdr:row>52</xdr:row>
      <xdr:rowOff>230188</xdr:rowOff>
    </xdr:to>
    <xdr:cxnSp macro="">
      <xdr:nvCxnSpPr>
        <xdr:cNvPr id="60" name="ลูกศรเชื่อมต่อแบบตรง 59"/>
        <xdr:cNvCxnSpPr/>
      </xdr:nvCxnSpPr>
      <xdr:spPr>
        <a:xfrm>
          <a:off x="6915150" y="6074092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53</xdr:row>
      <xdr:rowOff>209550</xdr:rowOff>
    </xdr:from>
    <xdr:to>
      <xdr:col>8</xdr:col>
      <xdr:colOff>0</xdr:colOff>
      <xdr:row>53</xdr:row>
      <xdr:rowOff>211138</xdr:rowOff>
    </xdr:to>
    <xdr:cxnSp macro="">
      <xdr:nvCxnSpPr>
        <xdr:cNvPr id="61" name="ลูกศรเชื่อมต่อแบบตรง 60"/>
        <xdr:cNvCxnSpPr/>
      </xdr:nvCxnSpPr>
      <xdr:spPr>
        <a:xfrm>
          <a:off x="6210300" y="6119812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342900</xdr:colOff>
      <xdr:row>54</xdr:row>
      <xdr:rowOff>247650</xdr:rowOff>
    </xdr:from>
    <xdr:to>
      <xdr:col>12</xdr:col>
      <xdr:colOff>342900</xdr:colOff>
      <xdr:row>54</xdr:row>
      <xdr:rowOff>249238</xdr:rowOff>
    </xdr:to>
    <xdr:cxnSp macro="">
      <xdr:nvCxnSpPr>
        <xdr:cNvPr id="62" name="ลูกศรเชื่อมต่อแบบตรง 61"/>
        <xdr:cNvCxnSpPr/>
      </xdr:nvCxnSpPr>
      <xdr:spPr>
        <a:xfrm>
          <a:off x="7962900" y="6171247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342900</xdr:colOff>
      <xdr:row>74</xdr:row>
      <xdr:rowOff>333375</xdr:rowOff>
    </xdr:from>
    <xdr:to>
      <xdr:col>15</xdr:col>
      <xdr:colOff>342900</xdr:colOff>
      <xdr:row>74</xdr:row>
      <xdr:rowOff>334963</xdr:rowOff>
    </xdr:to>
    <xdr:cxnSp macro="">
      <xdr:nvCxnSpPr>
        <xdr:cNvPr id="64" name="ลูกศรเชื่อมต่อแบบตรง 63"/>
        <xdr:cNvCxnSpPr/>
      </xdr:nvCxnSpPr>
      <xdr:spPr>
        <a:xfrm>
          <a:off x="9020175" y="71589900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75</xdr:row>
      <xdr:rowOff>590550</xdr:rowOff>
    </xdr:from>
    <xdr:to>
      <xdr:col>15</xdr:col>
      <xdr:colOff>0</xdr:colOff>
      <xdr:row>75</xdr:row>
      <xdr:rowOff>592138</xdr:rowOff>
    </xdr:to>
    <xdr:cxnSp macro="">
      <xdr:nvCxnSpPr>
        <xdr:cNvPr id="65" name="ลูกศรเชื่อมต่อแบบตรง 64"/>
        <xdr:cNvCxnSpPr/>
      </xdr:nvCxnSpPr>
      <xdr:spPr>
        <a:xfrm>
          <a:off x="8677275" y="72599550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333375</xdr:colOff>
      <xdr:row>76</xdr:row>
      <xdr:rowOff>400050</xdr:rowOff>
    </xdr:from>
    <xdr:to>
      <xdr:col>8</xdr:col>
      <xdr:colOff>304800</xdr:colOff>
      <xdr:row>76</xdr:row>
      <xdr:rowOff>409575</xdr:rowOff>
    </xdr:to>
    <xdr:cxnSp macro="">
      <xdr:nvCxnSpPr>
        <xdr:cNvPr id="66" name="ลูกศรเชื่อมต่อแบบตรง 65"/>
        <xdr:cNvCxnSpPr/>
      </xdr:nvCxnSpPr>
      <xdr:spPr>
        <a:xfrm>
          <a:off x="6543675" y="73809225"/>
          <a:ext cx="3238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333375</xdr:colOff>
      <xdr:row>82</xdr:row>
      <xdr:rowOff>361950</xdr:rowOff>
    </xdr:from>
    <xdr:to>
      <xdr:col>15</xdr:col>
      <xdr:colOff>333375</xdr:colOff>
      <xdr:row>82</xdr:row>
      <xdr:rowOff>363538</xdr:rowOff>
    </xdr:to>
    <xdr:cxnSp macro="">
      <xdr:nvCxnSpPr>
        <xdr:cNvPr id="67" name="ลูกศรเชื่อมต่อแบบตรง 66"/>
        <xdr:cNvCxnSpPr/>
      </xdr:nvCxnSpPr>
      <xdr:spPr>
        <a:xfrm>
          <a:off x="9010650" y="8015287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77</xdr:row>
      <xdr:rowOff>752475</xdr:rowOff>
    </xdr:from>
    <xdr:to>
      <xdr:col>17</xdr:col>
      <xdr:colOff>0</xdr:colOff>
      <xdr:row>77</xdr:row>
      <xdr:rowOff>754063</xdr:rowOff>
    </xdr:to>
    <xdr:cxnSp macro="">
      <xdr:nvCxnSpPr>
        <xdr:cNvPr id="68" name="ลูกศรเชื่อมต่อแบบตรง 67"/>
        <xdr:cNvCxnSpPr/>
      </xdr:nvCxnSpPr>
      <xdr:spPr>
        <a:xfrm>
          <a:off x="9382125" y="75114150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78</xdr:row>
      <xdr:rowOff>266700</xdr:rowOff>
    </xdr:from>
    <xdr:to>
      <xdr:col>10</xdr:col>
      <xdr:colOff>0</xdr:colOff>
      <xdr:row>78</xdr:row>
      <xdr:rowOff>268288</xdr:rowOff>
    </xdr:to>
    <xdr:cxnSp macro="">
      <xdr:nvCxnSpPr>
        <xdr:cNvPr id="69" name="ลูกศรเชื่อมต่อแบบตรง 68"/>
        <xdr:cNvCxnSpPr/>
      </xdr:nvCxnSpPr>
      <xdr:spPr>
        <a:xfrm>
          <a:off x="6915150" y="7619047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333375</xdr:colOff>
      <xdr:row>79</xdr:row>
      <xdr:rowOff>790575</xdr:rowOff>
    </xdr:from>
    <xdr:to>
      <xdr:col>10</xdr:col>
      <xdr:colOff>333375</xdr:colOff>
      <xdr:row>79</xdr:row>
      <xdr:rowOff>792163</xdr:rowOff>
    </xdr:to>
    <xdr:cxnSp macro="">
      <xdr:nvCxnSpPr>
        <xdr:cNvPr id="70" name="ลูกศรเชื่อมต่อแบบตรง 69"/>
        <xdr:cNvCxnSpPr/>
      </xdr:nvCxnSpPr>
      <xdr:spPr>
        <a:xfrm>
          <a:off x="7248525" y="77362050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80</xdr:row>
      <xdr:rowOff>295275</xdr:rowOff>
    </xdr:from>
    <xdr:to>
      <xdr:col>11</xdr:col>
      <xdr:colOff>333375</xdr:colOff>
      <xdr:row>80</xdr:row>
      <xdr:rowOff>296863</xdr:rowOff>
    </xdr:to>
    <xdr:cxnSp macro="">
      <xdr:nvCxnSpPr>
        <xdr:cNvPr id="71" name="ลูกศรเชื่อมต่อแบบตรง 70"/>
        <xdr:cNvCxnSpPr/>
      </xdr:nvCxnSpPr>
      <xdr:spPr>
        <a:xfrm>
          <a:off x="7600950" y="7851457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81</xdr:row>
      <xdr:rowOff>419100</xdr:rowOff>
    </xdr:from>
    <xdr:to>
      <xdr:col>11</xdr:col>
      <xdr:colOff>342900</xdr:colOff>
      <xdr:row>81</xdr:row>
      <xdr:rowOff>420688</xdr:rowOff>
    </xdr:to>
    <xdr:cxnSp macro="">
      <xdr:nvCxnSpPr>
        <xdr:cNvPr id="72" name="ลูกศรเชื่อมต่อแบบตรง 71"/>
        <xdr:cNvCxnSpPr/>
      </xdr:nvCxnSpPr>
      <xdr:spPr>
        <a:xfrm>
          <a:off x="7610475" y="7929562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333375</xdr:colOff>
      <xdr:row>84</xdr:row>
      <xdr:rowOff>876300</xdr:rowOff>
    </xdr:from>
    <xdr:to>
      <xdr:col>7</xdr:col>
      <xdr:colOff>333375</xdr:colOff>
      <xdr:row>84</xdr:row>
      <xdr:rowOff>877888</xdr:rowOff>
    </xdr:to>
    <xdr:cxnSp macro="">
      <xdr:nvCxnSpPr>
        <xdr:cNvPr id="73" name="ลูกศรเชื่อมต่อแบบตรง 72"/>
        <xdr:cNvCxnSpPr/>
      </xdr:nvCxnSpPr>
      <xdr:spPr>
        <a:xfrm>
          <a:off x="6191250" y="8327707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323850</xdr:colOff>
      <xdr:row>94</xdr:row>
      <xdr:rowOff>409575</xdr:rowOff>
    </xdr:from>
    <xdr:to>
      <xdr:col>10</xdr:col>
      <xdr:colOff>323850</xdr:colOff>
      <xdr:row>94</xdr:row>
      <xdr:rowOff>411163</xdr:rowOff>
    </xdr:to>
    <xdr:cxnSp macro="">
      <xdr:nvCxnSpPr>
        <xdr:cNvPr id="76" name="ลูกศรเชื่อมต่อแบบตรง 75"/>
        <xdr:cNvCxnSpPr/>
      </xdr:nvCxnSpPr>
      <xdr:spPr>
        <a:xfrm>
          <a:off x="7239000" y="8735377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95</xdr:row>
      <xdr:rowOff>514350</xdr:rowOff>
    </xdr:from>
    <xdr:to>
      <xdr:col>9</xdr:col>
      <xdr:colOff>9525</xdr:colOff>
      <xdr:row>95</xdr:row>
      <xdr:rowOff>515938</xdr:rowOff>
    </xdr:to>
    <xdr:cxnSp macro="">
      <xdr:nvCxnSpPr>
        <xdr:cNvPr id="77" name="ลูกศรเชื่อมต่อแบบตรง 76"/>
        <xdr:cNvCxnSpPr/>
      </xdr:nvCxnSpPr>
      <xdr:spPr>
        <a:xfrm>
          <a:off x="6572250" y="8864917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96</xdr:row>
      <xdr:rowOff>428625</xdr:rowOff>
    </xdr:from>
    <xdr:to>
      <xdr:col>7</xdr:col>
      <xdr:colOff>19050</xdr:colOff>
      <xdr:row>96</xdr:row>
      <xdr:rowOff>430213</xdr:rowOff>
    </xdr:to>
    <xdr:cxnSp macro="">
      <xdr:nvCxnSpPr>
        <xdr:cNvPr id="78" name="ลูกศรเชื่อมต่อแบบตรง 77"/>
        <xdr:cNvCxnSpPr/>
      </xdr:nvCxnSpPr>
      <xdr:spPr>
        <a:xfrm>
          <a:off x="5876925" y="8975407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97</xdr:row>
      <xdr:rowOff>371475</xdr:rowOff>
    </xdr:from>
    <xdr:to>
      <xdr:col>9</xdr:col>
      <xdr:colOff>19050</xdr:colOff>
      <xdr:row>97</xdr:row>
      <xdr:rowOff>373063</xdr:rowOff>
    </xdr:to>
    <xdr:cxnSp macro="">
      <xdr:nvCxnSpPr>
        <xdr:cNvPr id="79" name="ลูกศรเชื่อมต่อแบบตรง 78"/>
        <xdr:cNvCxnSpPr/>
      </xdr:nvCxnSpPr>
      <xdr:spPr>
        <a:xfrm>
          <a:off x="6581775" y="90887550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98</xdr:row>
      <xdr:rowOff>400050</xdr:rowOff>
    </xdr:from>
    <xdr:to>
      <xdr:col>8</xdr:col>
      <xdr:colOff>342900</xdr:colOff>
      <xdr:row>98</xdr:row>
      <xdr:rowOff>401638</xdr:rowOff>
    </xdr:to>
    <xdr:cxnSp macro="">
      <xdr:nvCxnSpPr>
        <xdr:cNvPr id="81" name="ลูกศรเชื่อมต่อแบบตรง 80"/>
        <xdr:cNvCxnSpPr/>
      </xdr:nvCxnSpPr>
      <xdr:spPr>
        <a:xfrm>
          <a:off x="6553200" y="9186862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100</xdr:row>
      <xdr:rowOff>723900</xdr:rowOff>
    </xdr:from>
    <xdr:to>
      <xdr:col>13</xdr:col>
      <xdr:colOff>0</xdr:colOff>
      <xdr:row>100</xdr:row>
      <xdr:rowOff>725488</xdr:rowOff>
    </xdr:to>
    <xdr:cxnSp macro="">
      <xdr:nvCxnSpPr>
        <xdr:cNvPr id="83" name="ลูกศรเชื่อมต่อแบบตรง 82"/>
        <xdr:cNvCxnSpPr/>
      </xdr:nvCxnSpPr>
      <xdr:spPr>
        <a:xfrm>
          <a:off x="7972425" y="9362122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99</xdr:row>
      <xdr:rowOff>247650</xdr:rowOff>
    </xdr:from>
    <xdr:to>
      <xdr:col>9</xdr:col>
      <xdr:colOff>0</xdr:colOff>
      <xdr:row>99</xdr:row>
      <xdr:rowOff>249238</xdr:rowOff>
    </xdr:to>
    <xdr:cxnSp macro="">
      <xdr:nvCxnSpPr>
        <xdr:cNvPr id="85" name="ลูกศรเชื่อมต่อแบบตรง 84"/>
        <xdr:cNvCxnSpPr/>
      </xdr:nvCxnSpPr>
      <xdr:spPr>
        <a:xfrm>
          <a:off x="6562725" y="9266872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127</xdr:row>
      <xdr:rowOff>1724025</xdr:rowOff>
    </xdr:from>
    <xdr:to>
      <xdr:col>17</xdr:col>
      <xdr:colOff>9525</xdr:colOff>
      <xdr:row>127</xdr:row>
      <xdr:rowOff>1725613</xdr:rowOff>
    </xdr:to>
    <xdr:cxnSp macro="">
      <xdr:nvCxnSpPr>
        <xdr:cNvPr id="56" name="ลูกศรเชื่อมต่อแบบตรง 55"/>
        <xdr:cNvCxnSpPr/>
      </xdr:nvCxnSpPr>
      <xdr:spPr>
        <a:xfrm>
          <a:off x="9391650" y="103155750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314325</xdr:colOff>
      <xdr:row>128</xdr:row>
      <xdr:rowOff>1028700</xdr:rowOff>
    </xdr:from>
    <xdr:to>
      <xdr:col>16</xdr:col>
      <xdr:colOff>314325</xdr:colOff>
      <xdr:row>128</xdr:row>
      <xdr:rowOff>1030288</xdr:rowOff>
    </xdr:to>
    <xdr:cxnSp macro="">
      <xdr:nvCxnSpPr>
        <xdr:cNvPr id="59" name="ลูกศรเชื่อมต่อแบบตรง 58"/>
        <xdr:cNvCxnSpPr/>
      </xdr:nvCxnSpPr>
      <xdr:spPr>
        <a:xfrm>
          <a:off x="9344025" y="10647997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73</xdr:row>
      <xdr:rowOff>742950</xdr:rowOff>
    </xdr:from>
    <xdr:to>
      <xdr:col>17</xdr:col>
      <xdr:colOff>9525</xdr:colOff>
      <xdr:row>73</xdr:row>
      <xdr:rowOff>744538</xdr:rowOff>
    </xdr:to>
    <xdr:cxnSp macro="">
      <xdr:nvCxnSpPr>
        <xdr:cNvPr id="53" name="ลูกศรเชื่อมต่อแบบตรง 52"/>
        <xdr:cNvCxnSpPr/>
      </xdr:nvCxnSpPr>
      <xdr:spPr>
        <a:xfrm>
          <a:off x="9391650" y="70408800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333375</xdr:colOff>
      <xdr:row>72</xdr:row>
      <xdr:rowOff>838200</xdr:rowOff>
    </xdr:from>
    <xdr:to>
      <xdr:col>16</xdr:col>
      <xdr:colOff>333375</xdr:colOff>
      <xdr:row>72</xdr:row>
      <xdr:rowOff>839788</xdr:rowOff>
    </xdr:to>
    <xdr:cxnSp macro="">
      <xdr:nvCxnSpPr>
        <xdr:cNvPr id="54" name="ลูกศรเชื่อมต่อแบบตรง 53"/>
        <xdr:cNvCxnSpPr/>
      </xdr:nvCxnSpPr>
      <xdr:spPr>
        <a:xfrm>
          <a:off x="9363075" y="6786562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342900</xdr:colOff>
      <xdr:row>83</xdr:row>
      <xdr:rowOff>923925</xdr:rowOff>
    </xdr:from>
    <xdr:to>
      <xdr:col>16</xdr:col>
      <xdr:colOff>342900</xdr:colOff>
      <xdr:row>83</xdr:row>
      <xdr:rowOff>925513</xdr:rowOff>
    </xdr:to>
    <xdr:cxnSp macro="">
      <xdr:nvCxnSpPr>
        <xdr:cNvPr id="82" name="ลูกศรเชื่อมต่อแบบตรง 81"/>
        <xdr:cNvCxnSpPr/>
      </xdr:nvCxnSpPr>
      <xdr:spPr>
        <a:xfrm>
          <a:off x="9372600" y="8142922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8</xdr:row>
      <xdr:rowOff>200025</xdr:rowOff>
    </xdr:from>
    <xdr:to>
      <xdr:col>7</xdr:col>
      <xdr:colOff>9525</xdr:colOff>
      <xdr:row>8</xdr:row>
      <xdr:rowOff>201613</xdr:rowOff>
    </xdr:to>
    <xdr:cxnSp macro="">
      <xdr:nvCxnSpPr>
        <xdr:cNvPr id="17" name="ลูกศรเชื่อมต่อแบบตรง 16"/>
        <xdr:cNvCxnSpPr/>
      </xdr:nvCxnSpPr>
      <xdr:spPr>
        <a:xfrm>
          <a:off x="5905500" y="2333625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9</xdr:row>
      <xdr:rowOff>323850</xdr:rowOff>
    </xdr:from>
    <xdr:to>
      <xdr:col>8</xdr:col>
      <xdr:colOff>9525</xdr:colOff>
      <xdr:row>9</xdr:row>
      <xdr:rowOff>325438</xdr:rowOff>
    </xdr:to>
    <xdr:cxnSp macro="">
      <xdr:nvCxnSpPr>
        <xdr:cNvPr id="18" name="ลูกศรเชื่อมต่อแบบตรง 17"/>
        <xdr:cNvCxnSpPr/>
      </xdr:nvCxnSpPr>
      <xdr:spPr>
        <a:xfrm>
          <a:off x="6219825" y="3000375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276225</xdr:colOff>
      <xdr:row>25</xdr:row>
      <xdr:rowOff>266700</xdr:rowOff>
    </xdr:from>
    <xdr:to>
      <xdr:col>7</xdr:col>
      <xdr:colOff>276225</xdr:colOff>
      <xdr:row>25</xdr:row>
      <xdr:rowOff>268288</xdr:rowOff>
    </xdr:to>
    <xdr:cxnSp macro="">
      <xdr:nvCxnSpPr>
        <xdr:cNvPr id="19" name="ลูกศรเชื่อมต่อแบบตรง 18"/>
        <xdr:cNvCxnSpPr/>
      </xdr:nvCxnSpPr>
      <xdr:spPr>
        <a:xfrm>
          <a:off x="6172200" y="3657600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26</xdr:row>
      <xdr:rowOff>352425</xdr:rowOff>
    </xdr:from>
    <xdr:to>
      <xdr:col>8</xdr:col>
      <xdr:colOff>304800</xdr:colOff>
      <xdr:row>26</xdr:row>
      <xdr:rowOff>354013</xdr:rowOff>
    </xdr:to>
    <xdr:cxnSp macro="">
      <xdr:nvCxnSpPr>
        <xdr:cNvPr id="20" name="ลูกศรเชื่อมต่อแบบตรง 19"/>
        <xdr:cNvCxnSpPr/>
      </xdr:nvCxnSpPr>
      <xdr:spPr>
        <a:xfrm>
          <a:off x="6515100" y="4457700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27</xdr:row>
      <xdr:rowOff>390525</xdr:rowOff>
    </xdr:from>
    <xdr:to>
      <xdr:col>7</xdr:col>
      <xdr:colOff>9525</xdr:colOff>
      <xdr:row>27</xdr:row>
      <xdr:rowOff>392113</xdr:rowOff>
    </xdr:to>
    <xdr:cxnSp macro="">
      <xdr:nvCxnSpPr>
        <xdr:cNvPr id="21" name="ลูกศรเชื่อมต่อแบบตรง 20"/>
        <xdr:cNvCxnSpPr/>
      </xdr:nvCxnSpPr>
      <xdr:spPr>
        <a:xfrm>
          <a:off x="5905500" y="9734550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34</xdr:row>
      <xdr:rowOff>381000</xdr:rowOff>
    </xdr:from>
    <xdr:to>
      <xdr:col>8</xdr:col>
      <xdr:colOff>304800</xdr:colOff>
      <xdr:row>34</xdr:row>
      <xdr:rowOff>382588</xdr:rowOff>
    </xdr:to>
    <xdr:cxnSp macro="">
      <xdr:nvCxnSpPr>
        <xdr:cNvPr id="28" name="ลูกศรเชื่อมต่อแบบตรง 27"/>
        <xdr:cNvCxnSpPr/>
      </xdr:nvCxnSpPr>
      <xdr:spPr>
        <a:xfrm>
          <a:off x="6515100" y="8705850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41</xdr:row>
      <xdr:rowOff>381000</xdr:rowOff>
    </xdr:from>
    <xdr:to>
      <xdr:col>8</xdr:col>
      <xdr:colOff>304800</xdr:colOff>
      <xdr:row>41</xdr:row>
      <xdr:rowOff>382588</xdr:rowOff>
    </xdr:to>
    <xdr:cxnSp macro="">
      <xdr:nvCxnSpPr>
        <xdr:cNvPr id="23" name="ลูกศรเชื่อมต่อแบบตรง 22"/>
        <xdr:cNvCxnSpPr/>
      </xdr:nvCxnSpPr>
      <xdr:spPr>
        <a:xfrm>
          <a:off x="6515100" y="9477375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42</xdr:row>
      <xdr:rowOff>352425</xdr:rowOff>
    </xdr:from>
    <xdr:to>
      <xdr:col>8</xdr:col>
      <xdr:colOff>304800</xdr:colOff>
      <xdr:row>42</xdr:row>
      <xdr:rowOff>354013</xdr:rowOff>
    </xdr:to>
    <xdr:cxnSp macro="">
      <xdr:nvCxnSpPr>
        <xdr:cNvPr id="25" name="ลูกศรเชื่อมต่อแบบตรง 24"/>
        <xdr:cNvCxnSpPr/>
      </xdr:nvCxnSpPr>
      <xdr:spPr>
        <a:xfrm>
          <a:off x="6515100" y="5229225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16</xdr:row>
      <xdr:rowOff>200025</xdr:rowOff>
    </xdr:from>
    <xdr:to>
      <xdr:col>7</xdr:col>
      <xdr:colOff>9525</xdr:colOff>
      <xdr:row>16</xdr:row>
      <xdr:rowOff>201613</xdr:rowOff>
    </xdr:to>
    <xdr:cxnSp macro="">
      <xdr:nvCxnSpPr>
        <xdr:cNvPr id="26" name="ลูกศรเชื่อมต่อแบบตรง 25"/>
        <xdr:cNvCxnSpPr/>
      </xdr:nvCxnSpPr>
      <xdr:spPr>
        <a:xfrm>
          <a:off x="5905500" y="2333625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323850</xdr:rowOff>
    </xdr:from>
    <xdr:to>
      <xdr:col>8</xdr:col>
      <xdr:colOff>9525</xdr:colOff>
      <xdr:row>18</xdr:row>
      <xdr:rowOff>325438</xdr:rowOff>
    </xdr:to>
    <xdr:cxnSp macro="">
      <xdr:nvCxnSpPr>
        <xdr:cNvPr id="27" name="ลูกศรเชื่อมต่อแบบตรง 26"/>
        <xdr:cNvCxnSpPr/>
      </xdr:nvCxnSpPr>
      <xdr:spPr>
        <a:xfrm>
          <a:off x="6219825" y="3000375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285750</xdr:rowOff>
    </xdr:from>
    <xdr:to>
      <xdr:col>8</xdr:col>
      <xdr:colOff>0</xdr:colOff>
      <xdr:row>19</xdr:row>
      <xdr:rowOff>287338</xdr:rowOff>
    </xdr:to>
    <xdr:cxnSp macro="">
      <xdr:nvCxnSpPr>
        <xdr:cNvPr id="29" name="ลูกศรเชื่อมต่อแบบตรง 28"/>
        <xdr:cNvCxnSpPr/>
      </xdr:nvCxnSpPr>
      <xdr:spPr>
        <a:xfrm>
          <a:off x="6210300" y="6238875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</xdr:row>
      <xdr:rowOff>390525</xdr:rowOff>
    </xdr:from>
    <xdr:to>
      <xdr:col>7</xdr:col>
      <xdr:colOff>0</xdr:colOff>
      <xdr:row>17</xdr:row>
      <xdr:rowOff>392113</xdr:rowOff>
    </xdr:to>
    <xdr:cxnSp macro="">
      <xdr:nvCxnSpPr>
        <xdr:cNvPr id="32" name="ลูกศรเชื่อมต่อแบบตรง 31"/>
        <xdr:cNvCxnSpPr/>
      </xdr:nvCxnSpPr>
      <xdr:spPr>
        <a:xfrm>
          <a:off x="5895975" y="5867400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56</xdr:row>
      <xdr:rowOff>238125</xdr:rowOff>
    </xdr:from>
    <xdr:to>
      <xdr:col>7</xdr:col>
      <xdr:colOff>295275</xdr:colOff>
      <xdr:row>56</xdr:row>
      <xdr:rowOff>239713</xdr:rowOff>
    </xdr:to>
    <xdr:cxnSp macro="">
      <xdr:nvCxnSpPr>
        <xdr:cNvPr id="40" name="ลูกศรเชื่อมต่อแบบตรง 39"/>
        <xdr:cNvCxnSpPr/>
      </xdr:nvCxnSpPr>
      <xdr:spPr>
        <a:xfrm>
          <a:off x="6191250" y="20593050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49</xdr:row>
      <xdr:rowOff>190500</xdr:rowOff>
    </xdr:from>
    <xdr:to>
      <xdr:col>8</xdr:col>
      <xdr:colOff>295275</xdr:colOff>
      <xdr:row>49</xdr:row>
      <xdr:rowOff>192088</xdr:rowOff>
    </xdr:to>
    <xdr:cxnSp macro="">
      <xdr:nvCxnSpPr>
        <xdr:cNvPr id="41" name="ลูกศรเชื่อมต่อแบบตรง 40"/>
        <xdr:cNvCxnSpPr/>
      </xdr:nvCxnSpPr>
      <xdr:spPr>
        <a:xfrm>
          <a:off x="6505575" y="18468975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64</xdr:row>
      <xdr:rowOff>238125</xdr:rowOff>
    </xdr:from>
    <xdr:to>
      <xdr:col>7</xdr:col>
      <xdr:colOff>295275</xdr:colOff>
      <xdr:row>64</xdr:row>
      <xdr:rowOff>239713</xdr:rowOff>
    </xdr:to>
    <xdr:cxnSp macro="">
      <xdr:nvCxnSpPr>
        <xdr:cNvPr id="43" name="ลูกศรเชื่อมต่อแบบตรง 42"/>
        <xdr:cNvCxnSpPr/>
      </xdr:nvCxnSpPr>
      <xdr:spPr>
        <a:xfrm>
          <a:off x="6191250" y="20593050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73</xdr:row>
      <xdr:rowOff>238125</xdr:rowOff>
    </xdr:from>
    <xdr:to>
      <xdr:col>7</xdr:col>
      <xdr:colOff>295275</xdr:colOff>
      <xdr:row>73</xdr:row>
      <xdr:rowOff>239713</xdr:rowOff>
    </xdr:to>
    <xdr:cxnSp macro="">
      <xdr:nvCxnSpPr>
        <xdr:cNvPr id="44" name="ลูกศรเชื่อมต่อแบบตรง 43"/>
        <xdr:cNvCxnSpPr/>
      </xdr:nvCxnSpPr>
      <xdr:spPr>
        <a:xfrm>
          <a:off x="6191250" y="22917150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72</xdr:row>
      <xdr:rowOff>361950</xdr:rowOff>
    </xdr:from>
    <xdr:to>
      <xdr:col>8</xdr:col>
      <xdr:colOff>0</xdr:colOff>
      <xdr:row>72</xdr:row>
      <xdr:rowOff>363538</xdr:rowOff>
    </xdr:to>
    <xdr:cxnSp macro="">
      <xdr:nvCxnSpPr>
        <xdr:cNvPr id="45" name="ลูกศรเชื่อมต่อแบบตรง 44"/>
        <xdr:cNvCxnSpPr/>
      </xdr:nvCxnSpPr>
      <xdr:spPr>
        <a:xfrm>
          <a:off x="6210300" y="25365075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82</xdr:row>
      <xdr:rowOff>257175</xdr:rowOff>
    </xdr:from>
    <xdr:to>
      <xdr:col>10</xdr:col>
      <xdr:colOff>9525</xdr:colOff>
      <xdr:row>82</xdr:row>
      <xdr:rowOff>258763</xdr:rowOff>
    </xdr:to>
    <xdr:cxnSp macro="">
      <xdr:nvCxnSpPr>
        <xdr:cNvPr id="46" name="ลูกศรเชื่อมต่อแบบตรง 45"/>
        <xdr:cNvCxnSpPr/>
      </xdr:nvCxnSpPr>
      <xdr:spPr>
        <a:xfrm>
          <a:off x="6848475" y="29375100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295275</xdr:colOff>
      <xdr:row>81</xdr:row>
      <xdr:rowOff>361950</xdr:rowOff>
    </xdr:from>
    <xdr:to>
      <xdr:col>9</xdr:col>
      <xdr:colOff>295275</xdr:colOff>
      <xdr:row>81</xdr:row>
      <xdr:rowOff>363538</xdr:rowOff>
    </xdr:to>
    <xdr:cxnSp macro="">
      <xdr:nvCxnSpPr>
        <xdr:cNvPr id="47" name="ลูกศรเชื่อมต่อแบบตรง 46"/>
        <xdr:cNvCxnSpPr/>
      </xdr:nvCxnSpPr>
      <xdr:spPr>
        <a:xfrm>
          <a:off x="6819900" y="28679775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opLeftCell="A22" workbookViewId="0">
      <selection activeCell="O125" sqref="O125"/>
    </sheetView>
  </sheetViews>
  <sheetFormatPr defaultRowHeight="21"/>
  <cols>
    <col min="1" max="1" width="3.125" style="1" customWidth="1"/>
    <col min="2" max="2" width="21.875" style="1" customWidth="1"/>
    <col min="3" max="3" width="24.25" style="1" customWidth="1"/>
    <col min="4" max="4" width="9.625" style="4" bestFit="1" customWidth="1"/>
    <col min="5" max="6" width="9" style="1"/>
    <col min="7" max="18" width="4.625" style="1" customWidth="1"/>
    <col min="19" max="16384" width="9" style="1"/>
  </cols>
  <sheetData>
    <row r="1" spans="1:18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>
      <c r="A3" s="78" t="s">
        <v>92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12.75" customHeight="1"/>
    <row r="6" spans="1:18" s="13" customFormat="1">
      <c r="A6" s="13" t="s">
        <v>22</v>
      </c>
      <c r="D6" s="14"/>
    </row>
    <row r="7" spans="1:18" s="13" customFormat="1">
      <c r="A7" s="13" t="s">
        <v>3</v>
      </c>
      <c r="D7" s="14"/>
    </row>
    <row r="8" spans="1:18">
      <c r="A8" s="74" t="s">
        <v>4</v>
      </c>
      <c r="B8" s="74" t="s">
        <v>5</v>
      </c>
      <c r="C8" s="75" t="s">
        <v>6</v>
      </c>
      <c r="D8" s="76" t="s">
        <v>7</v>
      </c>
      <c r="E8" s="75" t="s">
        <v>8</v>
      </c>
      <c r="F8" s="75" t="s">
        <v>9</v>
      </c>
      <c r="G8" s="74" t="s">
        <v>93</v>
      </c>
      <c r="H8" s="74"/>
      <c r="I8" s="74"/>
      <c r="J8" s="74" t="s">
        <v>168</v>
      </c>
      <c r="K8" s="74"/>
      <c r="L8" s="74"/>
      <c r="M8" s="74"/>
      <c r="N8" s="74"/>
      <c r="O8" s="74"/>
      <c r="P8" s="74"/>
      <c r="Q8" s="74"/>
      <c r="R8" s="74"/>
    </row>
    <row r="9" spans="1:18" ht="45.75" customHeight="1">
      <c r="A9" s="74"/>
      <c r="B9" s="74"/>
      <c r="C9" s="75"/>
      <c r="D9" s="76"/>
      <c r="E9" s="75"/>
      <c r="F9" s="75"/>
      <c r="G9" s="5" t="s">
        <v>10</v>
      </c>
      <c r="H9" s="5" t="s">
        <v>11</v>
      </c>
      <c r="I9" s="5" t="s">
        <v>12</v>
      </c>
      <c r="J9" s="5" t="s">
        <v>13</v>
      </c>
      <c r="K9" s="5" t="s">
        <v>14</v>
      </c>
      <c r="L9" s="5" t="s">
        <v>15</v>
      </c>
      <c r="M9" s="5" t="s">
        <v>16</v>
      </c>
      <c r="N9" s="5" t="s">
        <v>17</v>
      </c>
      <c r="O9" s="5" t="s">
        <v>18</v>
      </c>
      <c r="P9" s="5" t="s">
        <v>19</v>
      </c>
      <c r="Q9" s="5" t="s">
        <v>20</v>
      </c>
      <c r="R9" s="5" t="s">
        <v>21</v>
      </c>
    </row>
    <row r="10" spans="1:18" s="2" customFormat="1" ht="201.75" customHeight="1">
      <c r="A10" s="6">
        <v>1</v>
      </c>
      <c r="B10" s="6" t="s">
        <v>124</v>
      </c>
      <c r="C10" s="6" t="s">
        <v>127</v>
      </c>
      <c r="D10" s="7">
        <v>385000</v>
      </c>
      <c r="E10" s="6" t="s">
        <v>128</v>
      </c>
      <c r="F10" s="6" t="s">
        <v>24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s="3" customFormat="1" ht="262.5" customHeight="1">
      <c r="A11" s="6">
        <v>2</v>
      </c>
      <c r="B11" s="6" t="s">
        <v>125</v>
      </c>
      <c r="C11" s="8" t="s">
        <v>126</v>
      </c>
      <c r="D11" s="7">
        <v>385000</v>
      </c>
      <c r="E11" s="6" t="s">
        <v>129</v>
      </c>
      <c r="F11" s="6" t="s">
        <v>24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s="3" customFormat="1" ht="300" customHeight="1">
      <c r="A12" s="6">
        <v>3</v>
      </c>
      <c r="B12" s="6" t="s">
        <v>130</v>
      </c>
      <c r="C12" s="8" t="s">
        <v>131</v>
      </c>
      <c r="D12" s="7">
        <v>198000</v>
      </c>
      <c r="E12" s="9" t="s">
        <v>132</v>
      </c>
      <c r="F12" s="6" t="s">
        <v>24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s="3" customFormat="1" ht="261.75" customHeight="1">
      <c r="A13" s="6">
        <v>4</v>
      </c>
      <c r="B13" s="6" t="s">
        <v>133</v>
      </c>
      <c r="C13" s="8" t="s">
        <v>134</v>
      </c>
      <c r="D13" s="7">
        <v>95800</v>
      </c>
      <c r="E13" s="6" t="s">
        <v>135</v>
      </c>
      <c r="F13" s="6" t="s">
        <v>24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s="3" customFormat="1" ht="265.5" customHeight="1">
      <c r="A14" s="6">
        <v>5</v>
      </c>
      <c r="B14" s="6" t="s">
        <v>136</v>
      </c>
      <c r="C14" s="8" t="s">
        <v>137</v>
      </c>
      <c r="D14" s="7">
        <v>297000</v>
      </c>
      <c r="E14" s="6" t="s">
        <v>138</v>
      </c>
      <c r="F14" s="6" t="s">
        <v>24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3" customFormat="1" ht="223.5" customHeight="1">
      <c r="A15" s="6">
        <v>6</v>
      </c>
      <c r="B15" s="6" t="s">
        <v>139</v>
      </c>
      <c r="C15" s="8" t="s">
        <v>140</v>
      </c>
      <c r="D15" s="7">
        <v>396000</v>
      </c>
      <c r="E15" s="6" t="s">
        <v>141</v>
      </c>
      <c r="F15" s="6" t="s">
        <v>24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3" customFormat="1" ht="261" customHeight="1">
      <c r="A16" s="6">
        <v>7</v>
      </c>
      <c r="B16" s="6" t="s">
        <v>142</v>
      </c>
      <c r="C16" s="8" t="s">
        <v>143</v>
      </c>
      <c r="D16" s="7">
        <v>579000</v>
      </c>
      <c r="E16" s="6" t="s">
        <v>144</v>
      </c>
      <c r="F16" s="6" t="s">
        <v>24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s="3" customFormat="1" ht="257.25" customHeight="1">
      <c r="A17" s="6">
        <v>8</v>
      </c>
      <c r="B17" s="6" t="s">
        <v>145</v>
      </c>
      <c r="C17" s="8" t="s">
        <v>146</v>
      </c>
      <c r="D17" s="7">
        <v>520000</v>
      </c>
      <c r="E17" s="63" t="s">
        <v>147</v>
      </c>
      <c r="F17" s="6" t="s">
        <v>24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s="3" customFormat="1" ht="259.5" customHeight="1">
      <c r="A18" s="6">
        <v>9</v>
      </c>
      <c r="B18" s="6" t="s">
        <v>148</v>
      </c>
      <c r="C18" s="8" t="s">
        <v>150</v>
      </c>
      <c r="D18" s="7">
        <v>146000</v>
      </c>
      <c r="E18" s="6" t="s">
        <v>149</v>
      </c>
      <c r="F18" s="6" t="s">
        <v>24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s="3" customFormat="1" ht="328.5" customHeight="1">
      <c r="A19" s="6">
        <v>10</v>
      </c>
      <c r="B19" s="15" t="s">
        <v>151</v>
      </c>
      <c r="C19" s="8" t="s">
        <v>152</v>
      </c>
      <c r="D19" s="7">
        <v>385000</v>
      </c>
      <c r="E19" s="6" t="s">
        <v>153</v>
      </c>
      <c r="F19" s="6" t="s">
        <v>24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s="3" customFormat="1" ht="326.25" customHeight="1">
      <c r="A20" s="6">
        <v>11</v>
      </c>
      <c r="B20" s="15" t="s">
        <v>154</v>
      </c>
      <c r="C20" s="8" t="s">
        <v>155</v>
      </c>
      <c r="D20" s="7">
        <v>281500</v>
      </c>
      <c r="E20" s="6" t="s">
        <v>156</v>
      </c>
      <c r="F20" s="6" t="s">
        <v>24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s="3" customFormat="1" ht="332.25" customHeight="1">
      <c r="A21" s="6">
        <v>12</v>
      </c>
      <c r="B21" s="15" t="s">
        <v>157</v>
      </c>
      <c r="C21" s="8" t="s">
        <v>158</v>
      </c>
      <c r="D21" s="7">
        <v>254000</v>
      </c>
      <c r="E21" s="6" t="s">
        <v>159</v>
      </c>
      <c r="F21" s="6" t="s">
        <v>24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s="3" customFormat="1" ht="285.75" customHeight="1">
      <c r="A22" s="6">
        <v>13</v>
      </c>
      <c r="B22" s="15" t="s">
        <v>160</v>
      </c>
      <c r="C22" s="8" t="s">
        <v>161</v>
      </c>
      <c r="D22" s="7">
        <v>62000</v>
      </c>
      <c r="E22" s="6" t="s">
        <v>162</v>
      </c>
      <c r="F22" s="6" t="s">
        <v>24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s="3" customFormat="1" ht="227.25" customHeight="1">
      <c r="A23" s="6">
        <v>14</v>
      </c>
      <c r="B23" s="15" t="s">
        <v>163</v>
      </c>
      <c r="C23" s="15" t="s">
        <v>164</v>
      </c>
      <c r="D23" s="7">
        <v>364000</v>
      </c>
      <c r="E23" s="6" t="s">
        <v>165</v>
      </c>
      <c r="F23" s="6" t="s">
        <v>24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>
      <c r="A24" s="72" t="s">
        <v>166</v>
      </c>
      <c r="B24" s="72"/>
      <c r="C24" s="72"/>
      <c r="D24" s="11">
        <f>SUM(D10:D23)</f>
        <v>4348300</v>
      </c>
    </row>
    <row r="27" spans="1:18">
      <c r="A27" s="13" t="s">
        <v>27</v>
      </c>
      <c r="B27" s="13"/>
      <c r="C27" s="13"/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>
      <c r="A28" s="13" t="s">
        <v>28</v>
      </c>
      <c r="B28" s="13"/>
      <c r="C28" s="13"/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21" customHeight="1">
      <c r="A29" s="74" t="s">
        <v>4</v>
      </c>
      <c r="B29" s="74" t="s">
        <v>5</v>
      </c>
      <c r="C29" s="75" t="s">
        <v>6</v>
      </c>
      <c r="D29" s="76" t="s">
        <v>7</v>
      </c>
      <c r="E29" s="75" t="s">
        <v>8</v>
      </c>
      <c r="F29" s="75" t="s">
        <v>9</v>
      </c>
      <c r="G29" s="74" t="s">
        <v>93</v>
      </c>
      <c r="H29" s="74"/>
      <c r="I29" s="74"/>
      <c r="J29" s="74" t="s">
        <v>168</v>
      </c>
      <c r="K29" s="74"/>
      <c r="L29" s="74"/>
      <c r="M29" s="74"/>
      <c r="N29" s="74"/>
      <c r="O29" s="74"/>
      <c r="P29" s="74"/>
      <c r="Q29" s="74"/>
      <c r="R29" s="74"/>
    </row>
    <row r="30" spans="1:18">
      <c r="A30" s="74"/>
      <c r="B30" s="74"/>
      <c r="C30" s="75"/>
      <c r="D30" s="76"/>
      <c r="E30" s="75"/>
      <c r="F30" s="75"/>
      <c r="G30" s="10" t="s">
        <v>10</v>
      </c>
      <c r="H30" s="10" t="s">
        <v>11</v>
      </c>
      <c r="I30" s="10" t="s">
        <v>12</v>
      </c>
      <c r="J30" s="10" t="s">
        <v>13</v>
      </c>
      <c r="K30" s="10" t="s">
        <v>14</v>
      </c>
      <c r="L30" s="10" t="s">
        <v>15</v>
      </c>
      <c r="M30" s="10" t="s">
        <v>16</v>
      </c>
      <c r="N30" s="10" t="s">
        <v>17</v>
      </c>
      <c r="O30" s="10" t="s">
        <v>18</v>
      </c>
      <c r="P30" s="10" t="s">
        <v>19</v>
      </c>
      <c r="Q30" s="10" t="s">
        <v>20</v>
      </c>
      <c r="R30" s="10" t="s">
        <v>21</v>
      </c>
    </row>
    <row r="31" spans="1:18" ht="75">
      <c r="A31" s="6">
        <v>1</v>
      </c>
      <c r="B31" s="6" t="s">
        <v>169</v>
      </c>
      <c r="C31" s="6" t="s">
        <v>167</v>
      </c>
      <c r="D31" s="7">
        <v>150000</v>
      </c>
      <c r="E31" s="6" t="s">
        <v>23</v>
      </c>
      <c r="F31" s="6" t="s">
        <v>25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56.25">
      <c r="A32" s="6">
        <v>2</v>
      </c>
      <c r="B32" s="6" t="s">
        <v>170</v>
      </c>
      <c r="C32" s="8" t="s">
        <v>29</v>
      </c>
      <c r="D32" s="7">
        <v>20000</v>
      </c>
      <c r="E32" s="6" t="s">
        <v>30</v>
      </c>
      <c r="F32" s="6" t="s">
        <v>25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56.25">
      <c r="A33" s="6">
        <v>3</v>
      </c>
      <c r="B33" s="6" t="s">
        <v>171</v>
      </c>
      <c r="C33" s="6" t="s">
        <v>100</v>
      </c>
      <c r="D33" s="7">
        <v>15000</v>
      </c>
      <c r="E33" s="6" t="s">
        <v>30</v>
      </c>
      <c r="F33" s="6" t="s">
        <v>25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>
      <c r="A34" s="72" t="s">
        <v>26</v>
      </c>
      <c r="B34" s="72"/>
      <c r="C34" s="72"/>
      <c r="D34" s="11">
        <f>SUM(D31:D33)</f>
        <v>185000</v>
      </c>
    </row>
    <row r="35" spans="1:18">
      <c r="A35" s="18"/>
      <c r="B35" s="18"/>
      <c r="C35" s="18"/>
      <c r="D35" s="19"/>
    </row>
    <row r="36" spans="1:18">
      <c r="A36" s="18"/>
      <c r="B36" s="18"/>
      <c r="C36" s="18"/>
      <c r="D36" s="19"/>
    </row>
    <row r="37" spans="1:18">
      <c r="A37" s="18"/>
      <c r="B37" s="18"/>
      <c r="C37" s="18"/>
      <c r="D37" s="19"/>
    </row>
    <row r="38" spans="1:18">
      <c r="A38" s="18"/>
      <c r="B38" s="18"/>
      <c r="C38" s="18"/>
      <c r="D38" s="19"/>
    </row>
    <row r="39" spans="1:18">
      <c r="A39" s="18"/>
      <c r="B39" s="18"/>
      <c r="C39" s="18"/>
      <c r="D39" s="19"/>
    </row>
    <row r="40" spans="1:18">
      <c r="A40" s="18"/>
      <c r="B40" s="18"/>
      <c r="C40" s="18"/>
      <c r="D40" s="19"/>
    </row>
    <row r="41" spans="1:18">
      <c r="A41" s="18"/>
      <c r="B41" s="18"/>
      <c r="C41" s="18"/>
      <c r="D41" s="19"/>
    </row>
    <row r="42" spans="1:18">
      <c r="A42" s="18"/>
      <c r="B42" s="18"/>
      <c r="C42" s="18"/>
      <c r="D42" s="19"/>
    </row>
    <row r="43" spans="1:18">
      <c r="A43" s="18"/>
      <c r="B43" s="18"/>
      <c r="C43" s="18"/>
      <c r="D43" s="19"/>
    </row>
    <row r="44" spans="1:18">
      <c r="A44" s="18"/>
      <c r="B44" s="18"/>
      <c r="C44" s="18"/>
      <c r="D44" s="19"/>
    </row>
    <row r="45" spans="1:18">
      <c r="A45" s="18"/>
      <c r="B45" s="18"/>
      <c r="C45" s="18"/>
      <c r="D45" s="19"/>
    </row>
    <row r="47" spans="1:18">
      <c r="A47" s="13" t="s">
        <v>27</v>
      </c>
      <c r="B47" s="13"/>
      <c r="C47" s="13"/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>
      <c r="A48" s="13" t="s">
        <v>31</v>
      </c>
      <c r="B48" s="13"/>
      <c r="C48" s="13"/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>
      <c r="A49" s="74" t="s">
        <v>4</v>
      </c>
      <c r="B49" s="74" t="s">
        <v>5</v>
      </c>
      <c r="C49" s="75" t="s">
        <v>6</v>
      </c>
      <c r="D49" s="76" t="s">
        <v>7</v>
      </c>
      <c r="E49" s="75" t="s">
        <v>8</v>
      </c>
      <c r="F49" s="75" t="s">
        <v>9</v>
      </c>
      <c r="G49" s="74" t="s">
        <v>93</v>
      </c>
      <c r="H49" s="74"/>
      <c r="I49" s="74"/>
      <c r="J49" s="74" t="s">
        <v>168</v>
      </c>
      <c r="K49" s="74"/>
      <c r="L49" s="74"/>
      <c r="M49" s="74"/>
      <c r="N49" s="74"/>
      <c r="O49" s="74"/>
      <c r="P49" s="74"/>
      <c r="Q49" s="74"/>
      <c r="R49" s="74"/>
    </row>
    <row r="50" spans="1:18">
      <c r="A50" s="74"/>
      <c r="B50" s="74"/>
      <c r="C50" s="75"/>
      <c r="D50" s="76"/>
      <c r="E50" s="75"/>
      <c r="F50" s="75"/>
      <c r="G50" s="10" t="s">
        <v>10</v>
      </c>
      <c r="H50" s="10" t="s">
        <v>11</v>
      </c>
      <c r="I50" s="10" t="s">
        <v>12</v>
      </c>
      <c r="J50" s="10" t="s">
        <v>13</v>
      </c>
      <c r="K50" s="10" t="s">
        <v>14</v>
      </c>
      <c r="L50" s="10" t="s">
        <v>15</v>
      </c>
      <c r="M50" s="10" t="s">
        <v>16</v>
      </c>
      <c r="N50" s="10" t="s">
        <v>17</v>
      </c>
      <c r="O50" s="10" t="s">
        <v>18</v>
      </c>
      <c r="P50" s="10" t="s">
        <v>19</v>
      </c>
      <c r="Q50" s="10" t="s">
        <v>20</v>
      </c>
      <c r="R50" s="10" t="s">
        <v>21</v>
      </c>
    </row>
    <row r="51" spans="1:18" ht="37.5">
      <c r="A51" s="6">
        <v>1</v>
      </c>
      <c r="B51" s="6" t="s">
        <v>32</v>
      </c>
      <c r="C51" s="6" t="s">
        <v>33</v>
      </c>
      <c r="D51" s="7">
        <v>100000</v>
      </c>
      <c r="E51" s="6" t="s">
        <v>23</v>
      </c>
      <c r="F51" s="6" t="s">
        <v>25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37.5">
      <c r="A52" s="6">
        <v>2</v>
      </c>
      <c r="B52" s="6" t="s">
        <v>34</v>
      </c>
      <c r="C52" s="8" t="s">
        <v>35</v>
      </c>
      <c r="D52" s="7">
        <v>50000</v>
      </c>
      <c r="E52" s="6" t="s">
        <v>23</v>
      </c>
      <c r="F52" s="6" t="s">
        <v>25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37.5">
      <c r="A53" s="6">
        <v>3</v>
      </c>
      <c r="B53" s="6" t="s">
        <v>172</v>
      </c>
      <c r="C53" s="8" t="s">
        <v>103</v>
      </c>
      <c r="D53" s="7">
        <v>60000</v>
      </c>
      <c r="E53" s="6" t="s">
        <v>23</v>
      </c>
      <c r="F53" s="6" t="s">
        <v>25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37.5">
      <c r="A54" s="6">
        <v>4</v>
      </c>
      <c r="B54" s="6" t="s">
        <v>101</v>
      </c>
      <c r="C54" s="8" t="s">
        <v>102</v>
      </c>
      <c r="D54" s="7">
        <v>80000</v>
      </c>
      <c r="E54" s="6" t="s">
        <v>36</v>
      </c>
      <c r="F54" s="6" t="s">
        <v>25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37.5">
      <c r="A55" s="6">
        <v>5</v>
      </c>
      <c r="B55" s="6" t="s">
        <v>104</v>
      </c>
      <c r="C55" s="8" t="s">
        <v>105</v>
      </c>
      <c r="D55" s="7">
        <v>200000</v>
      </c>
      <c r="E55" s="6" t="s">
        <v>36</v>
      </c>
      <c r="F55" s="6" t="s">
        <v>25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>
      <c r="A56" s="72" t="s">
        <v>37</v>
      </c>
      <c r="B56" s="72"/>
      <c r="C56" s="72"/>
      <c r="D56" s="11">
        <f>SUM(D51:D55)</f>
        <v>490000</v>
      </c>
    </row>
    <row r="69" spans="1:18">
      <c r="A69" s="13" t="s">
        <v>27</v>
      </c>
      <c r="B69" s="13"/>
      <c r="C69" s="13"/>
      <c r="D69" s="1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>
      <c r="A70" s="13" t="s">
        <v>38</v>
      </c>
      <c r="B70" s="13"/>
      <c r="C70" s="13"/>
      <c r="D70" s="1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42.75" customHeight="1">
      <c r="A71" s="74" t="s">
        <v>4</v>
      </c>
      <c r="B71" s="74" t="s">
        <v>5</v>
      </c>
      <c r="C71" s="75" t="s">
        <v>6</v>
      </c>
      <c r="D71" s="76" t="s">
        <v>7</v>
      </c>
      <c r="E71" s="75" t="s">
        <v>8</v>
      </c>
      <c r="F71" s="75" t="s">
        <v>9</v>
      </c>
      <c r="G71" s="74" t="s">
        <v>93</v>
      </c>
      <c r="H71" s="74"/>
      <c r="I71" s="74"/>
      <c r="J71" s="74" t="s">
        <v>168</v>
      </c>
      <c r="K71" s="74"/>
      <c r="L71" s="74"/>
      <c r="M71" s="74"/>
      <c r="N71" s="74"/>
      <c r="O71" s="74"/>
      <c r="P71" s="74"/>
      <c r="Q71" s="74"/>
      <c r="R71" s="74"/>
    </row>
    <row r="72" spans="1:18" ht="42.75" customHeight="1">
      <c r="A72" s="74"/>
      <c r="B72" s="74"/>
      <c r="C72" s="75"/>
      <c r="D72" s="76"/>
      <c r="E72" s="75"/>
      <c r="F72" s="75"/>
      <c r="G72" s="10" t="s">
        <v>10</v>
      </c>
      <c r="H72" s="10" t="s">
        <v>11</v>
      </c>
      <c r="I72" s="10" t="s">
        <v>12</v>
      </c>
      <c r="J72" s="10" t="s">
        <v>13</v>
      </c>
      <c r="K72" s="10" t="s">
        <v>14</v>
      </c>
      <c r="L72" s="10" t="s">
        <v>15</v>
      </c>
      <c r="M72" s="10" t="s">
        <v>16</v>
      </c>
      <c r="N72" s="10" t="s">
        <v>17</v>
      </c>
      <c r="O72" s="10" t="s">
        <v>18</v>
      </c>
      <c r="P72" s="10" t="s">
        <v>19</v>
      </c>
      <c r="Q72" s="10" t="s">
        <v>20</v>
      </c>
      <c r="R72" s="10" t="s">
        <v>21</v>
      </c>
    </row>
    <row r="73" spans="1:18" s="37" customFormat="1" ht="207.75" customHeight="1">
      <c r="A73" s="8">
        <v>1</v>
      </c>
      <c r="B73" s="8" t="s">
        <v>107</v>
      </c>
      <c r="C73" s="8" t="s">
        <v>39</v>
      </c>
      <c r="D73" s="38">
        <v>150000</v>
      </c>
      <c r="E73" s="8" t="s">
        <v>23</v>
      </c>
      <c r="F73" s="8" t="s">
        <v>25</v>
      </c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25.25" customHeight="1">
      <c r="A74" s="6">
        <v>2</v>
      </c>
      <c r="B74" s="8" t="s">
        <v>106</v>
      </c>
      <c r="C74" s="8" t="s">
        <v>40</v>
      </c>
      <c r="D74" s="7">
        <v>120000</v>
      </c>
      <c r="E74" s="9" t="s">
        <v>41</v>
      </c>
      <c r="F74" s="6" t="s">
        <v>25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s="37" customFormat="1" ht="59.25" customHeight="1">
      <c r="A75" s="6">
        <v>3</v>
      </c>
      <c r="B75" s="8" t="s">
        <v>115</v>
      </c>
      <c r="C75" s="6" t="s">
        <v>116</v>
      </c>
      <c r="D75" s="7">
        <v>200000</v>
      </c>
      <c r="E75" s="6" t="s">
        <v>36</v>
      </c>
      <c r="F75" s="6" t="s">
        <v>25</v>
      </c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ht="110.25">
      <c r="A76" s="6">
        <v>4</v>
      </c>
      <c r="B76" s="64" t="s">
        <v>108</v>
      </c>
      <c r="C76" s="8" t="s">
        <v>42</v>
      </c>
      <c r="D76" s="7">
        <v>120000</v>
      </c>
      <c r="E76" s="9" t="s">
        <v>41</v>
      </c>
      <c r="F76" s="6" t="s">
        <v>25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75">
      <c r="A77" s="6">
        <v>5</v>
      </c>
      <c r="B77" s="8" t="s">
        <v>109</v>
      </c>
      <c r="C77" s="8" t="s">
        <v>43</v>
      </c>
      <c r="D77" s="7">
        <v>200000</v>
      </c>
      <c r="E77" s="6" t="s">
        <v>23</v>
      </c>
      <c r="F77" s="6" t="s">
        <v>25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s="37" customFormat="1" ht="123" customHeight="1">
      <c r="A78" s="8">
        <v>6</v>
      </c>
      <c r="B78" s="8" t="s">
        <v>111</v>
      </c>
      <c r="C78" s="8" t="s">
        <v>112</v>
      </c>
      <c r="D78" s="38">
        <v>200000</v>
      </c>
      <c r="E78" s="8" t="s">
        <v>23</v>
      </c>
      <c r="F78" s="8" t="s">
        <v>25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s="37" customFormat="1" ht="51" customHeight="1">
      <c r="A79" s="6">
        <v>7</v>
      </c>
      <c r="B79" s="8" t="s">
        <v>117</v>
      </c>
      <c r="C79" s="6" t="s">
        <v>118</v>
      </c>
      <c r="D79" s="7">
        <v>30000</v>
      </c>
      <c r="E79" s="6" t="s">
        <v>23</v>
      </c>
      <c r="F79" s="6" t="s">
        <v>25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ht="129.75" customHeight="1">
      <c r="A80" s="6">
        <v>8</v>
      </c>
      <c r="B80" s="8" t="s">
        <v>110</v>
      </c>
      <c r="C80" s="8" t="s">
        <v>44</v>
      </c>
      <c r="D80" s="7">
        <v>300000</v>
      </c>
      <c r="E80" s="9" t="s">
        <v>41</v>
      </c>
      <c r="F80" s="6" t="s">
        <v>25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51.75" customHeight="1">
      <c r="A81" s="6">
        <v>9</v>
      </c>
      <c r="B81" s="8" t="s">
        <v>45</v>
      </c>
      <c r="C81" s="8" t="s">
        <v>46</v>
      </c>
      <c r="D81" s="7">
        <v>80000</v>
      </c>
      <c r="E81" s="6" t="s">
        <v>23</v>
      </c>
      <c r="F81" s="6" t="s">
        <v>25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s="37" customFormat="1" ht="72" customHeight="1">
      <c r="A82" s="6">
        <v>10</v>
      </c>
      <c r="B82" s="8" t="s">
        <v>176</v>
      </c>
      <c r="C82" s="6" t="s">
        <v>114</v>
      </c>
      <c r="D82" s="7">
        <v>150000</v>
      </c>
      <c r="E82" s="6" t="s">
        <v>36</v>
      </c>
      <c r="F82" s="6" t="s">
        <v>25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ht="56.25" customHeight="1">
      <c r="A83" s="6">
        <v>11</v>
      </c>
      <c r="B83" s="8" t="s">
        <v>47</v>
      </c>
      <c r="C83" s="8" t="s">
        <v>113</v>
      </c>
      <c r="D83" s="7">
        <v>150000</v>
      </c>
      <c r="E83" s="6" t="s">
        <v>36</v>
      </c>
      <c r="F83" s="6" t="s">
        <v>25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49.25" customHeight="1">
      <c r="A84" s="6">
        <v>12</v>
      </c>
      <c r="B84" s="8" t="s">
        <v>177</v>
      </c>
      <c r="C84" s="8" t="s">
        <v>178</v>
      </c>
      <c r="D84" s="7">
        <v>150000</v>
      </c>
      <c r="E84" s="9" t="s">
        <v>41</v>
      </c>
      <c r="F84" s="6" t="s">
        <v>25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68.75">
      <c r="A85" s="6">
        <v>13</v>
      </c>
      <c r="B85" s="8" t="s">
        <v>173</v>
      </c>
      <c r="C85" s="8" t="s">
        <v>174</v>
      </c>
      <c r="D85" s="7">
        <v>994880</v>
      </c>
      <c r="E85" s="6" t="s">
        <v>175</v>
      </c>
      <c r="F85" s="6" t="s">
        <v>25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>
      <c r="A86" s="72" t="s">
        <v>48</v>
      </c>
      <c r="B86" s="72"/>
      <c r="C86" s="72"/>
      <c r="D86" s="11">
        <f>SUM(D73:D85)</f>
        <v>2844880</v>
      </c>
    </row>
    <row r="87" spans="1:18">
      <c r="A87" s="18"/>
      <c r="B87" s="18"/>
      <c r="C87" s="18"/>
      <c r="D87" s="19"/>
    </row>
    <row r="88" spans="1:18">
      <c r="A88" s="18"/>
      <c r="B88" s="18"/>
      <c r="C88" s="18"/>
      <c r="D88" s="19"/>
    </row>
    <row r="91" spans="1:18">
      <c r="A91" s="40" t="s">
        <v>27</v>
      </c>
      <c r="B91" s="40"/>
      <c r="C91" s="40"/>
      <c r="D91" s="41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</row>
    <row r="92" spans="1:18">
      <c r="A92" s="40" t="s">
        <v>49</v>
      </c>
      <c r="B92" s="40"/>
      <c r="C92" s="40"/>
      <c r="D92" s="41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</row>
    <row r="93" spans="1:18">
      <c r="A93" s="70" t="s">
        <v>4</v>
      </c>
      <c r="B93" s="70" t="s">
        <v>5</v>
      </c>
      <c r="C93" s="69" t="s">
        <v>6</v>
      </c>
      <c r="D93" s="73" t="s">
        <v>7</v>
      </c>
      <c r="E93" s="69" t="s">
        <v>8</v>
      </c>
      <c r="F93" s="69" t="s">
        <v>9</v>
      </c>
      <c r="G93" s="70" t="s">
        <v>93</v>
      </c>
      <c r="H93" s="70"/>
      <c r="I93" s="70"/>
      <c r="J93" s="70" t="s">
        <v>168</v>
      </c>
      <c r="K93" s="70"/>
      <c r="L93" s="70"/>
      <c r="M93" s="70"/>
      <c r="N93" s="70"/>
      <c r="O93" s="70"/>
      <c r="P93" s="70"/>
      <c r="Q93" s="70"/>
      <c r="R93" s="70"/>
    </row>
    <row r="94" spans="1:18">
      <c r="A94" s="70"/>
      <c r="B94" s="70"/>
      <c r="C94" s="69"/>
      <c r="D94" s="73"/>
      <c r="E94" s="69"/>
      <c r="F94" s="69"/>
      <c r="G94" s="42" t="s">
        <v>10</v>
      </c>
      <c r="H94" s="42" t="s">
        <v>11</v>
      </c>
      <c r="I94" s="42" t="s">
        <v>12</v>
      </c>
      <c r="J94" s="42" t="s">
        <v>13</v>
      </c>
      <c r="K94" s="42" t="s">
        <v>14</v>
      </c>
      <c r="L94" s="42" t="s">
        <v>15</v>
      </c>
      <c r="M94" s="42" t="s">
        <v>16</v>
      </c>
      <c r="N94" s="42" t="s">
        <v>17</v>
      </c>
      <c r="O94" s="42" t="s">
        <v>18</v>
      </c>
      <c r="P94" s="42" t="s">
        <v>19</v>
      </c>
      <c r="Q94" s="42" t="s">
        <v>20</v>
      </c>
      <c r="R94" s="42" t="s">
        <v>21</v>
      </c>
    </row>
    <row r="95" spans="1:18" s="39" customFormat="1" ht="93.75">
      <c r="A95" s="8">
        <v>1</v>
      </c>
      <c r="B95" s="8" t="s">
        <v>179</v>
      </c>
      <c r="C95" s="8" t="s">
        <v>180</v>
      </c>
      <c r="D95" s="38">
        <v>200000</v>
      </c>
      <c r="E95" s="8" t="s">
        <v>52</v>
      </c>
      <c r="F95" s="8" t="s">
        <v>25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s="39" customFormat="1" ht="93.75">
      <c r="A96" s="8">
        <v>2</v>
      </c>
      <c r="B96" s="8" t="s">
        <v>50</v>
      </c>
      <c r="C96" s="8" t="s">
        <v>51</v>
      </c>
      <c r="D96" s="38">
        <v>40000</v>
      </c>
      <c r="E96" s="43" t="s">
        <v>23</v>
      </c>
      <c r="F96" s="8" t="s">
        <v>25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s="39" customFormat="1" ht="93.75">
      <c r="A97" s="8">
        <v>3</v>
      </c>
      <c r="B97" s="8" t="s">
        <v>53</v>
      </c>
      <c r="C97" s="8" t="s">
        <v>184</v>
      </c>
      <c r="D97" s="38">
        <v>100000</v>
      </c>
      <c r="E97" s="8" t="s">
        <v>36</v>
      </c>
      <c r="F97" s="8" t="s">
        <v>25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s="39" customFormat="1" ht="75">
      <c r="A98" s="8">
        <v>4</v>
      </c>
      <c r="B98" s="8" t="s">
        <v>54</v>
      </c>
      <c r="C98" s="8" t="s">
        <v>183</v>
      </c>
      <c r="D98" s="38">
        <v>200000</v>
      </c>
      <c r="E98" s="8" t="s">
        <v>23</v>
      </c>
      <c r="F98" s="8" t="s">
        <v>25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75">
      <c r="A99" s="8">
        <v>5</v>
      </c>
      <c r="B99" s="8" t="s">
        <v>119</v>
      </c>
      <c r="C99" s="8" t="s">
        <v>182</v>
      </c>
      <c r="D99" s="38">
        <v>50000</v>
      </c>
      <c r="E99" s="8" t="s">
        <v>23</v>
      </c>
      <c r="F99" s="8" t="s">
        <v>25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s="39" customFormat="1" ht="51" customHeight="1">
      <c r="A100" s="8">
        <v>6</v>
      </c>
      <c r="B100" s="8" t="s">
        <v>55</v>
      </c>
      <c r="C100" s="8" t="s">
        <v>56</v>
      </c>
      <c r="D100" s="38">
        <v>40000</v>
      </c>
      <c r="E100" s="8" t="s">
        <v>23</v>
      </c>
      <c r="F100" s="8" t="s">
        <v>25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s="39" customFormat="1" ht="112.5">
      <c r="A101" s="8">
        <v>7</v>
      </c>
      <c r="B101" s="8" t="s">
        <v>181</v>
      </c>
      <c r="C101" s="8" t="s">
        <v>120</v>
      </c>
      <c r="D101" s="38">
        <v>100000</v>
      </c>
      <c r="E101" s="43" t="s">
        <v>57</v>
      </c>
      <c r="F101" s="8" t="s">
        <v>25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>
      <c r="A102" s="71" t="s">
        <v>121</v>
      </c>
      <c r="B102" s="71"/>
      <c r="C102" s="71"/>
      <c r="D102" s="44">
        <f>SUM(D95:D101)</f>
        <v>730000</v>
      </c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</row>
    <row r="120" spans="1:18">
      <c r="A120" s="79" t="s">
        <v>0</v>
      </c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</row>
    <row r="121" spans="1:18">
      <c r="A121" s="80" t="s">
        <v>1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</row>
    <row r="122" spans="1:18">
      <c r="A122" s="80" t="s">
        <v>187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</row>
    <row r="123" spans="1:18">
      <c r="A123" s="80" t="s">
        <v>2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</row>
    <row r="124" spans="1:18">
      <c r="A124" s="13" t="s">
        <v>88</v>
      </c>
      <c r="B124" s="13"/>
      <c r="C124" s="13"/>
      <c r="D124" s="14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>
      <c r="A125" s="13" t="s">
        <v>89</v>
      </c>
      <c r="B125" s="13"/>
      <c r="C125" s="13"/>
      <c r="D125" s="14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>
      <c r="A126" s="81" t="s">
        <v>4</v>
      </c>
      <c r="B126" s="81" t="s">
        <v>5</v>
      </c>
      <c r="C126" s="83" t="s">
        <v>6</v>
      </c>
      <c r="D126" s="85" t="s">
        <v>7</v>
      </c>
      <c r="E126" s="83" t="s">
        <v>8</v>
      </c>
      <c r="F126" s="83" t="s">
        <v>9</v>
      </c>
      <c r="G126" s="87" t="s">
        <v>93</v>
      </c>
      <c r="H126" s="88"/>
      <c r="I126" s="89"/>
      <c r="J126" s="87" t="s">
        <v>168</v>
      </c>
      <c r="K126" s="88"/>
      <c r="L126" s="88"/>
      <c r="M126" s="88"/>
      <c r="N126" s="88"/>
      <c r="O126" s="88"/>
      <c r="P126" s="88"/>
      <c r="Q126" s="88"/>
      <c r="R126" s="89"/>
    </row>
    <row r="127" spans="1:18">
      <c r="A127" s="82"/>
      <c r="B127" s="82"/>
      <c r="C127" s="84"/>
      <c r="D127" s="86"/>
      <c r="E127" s="84"/>
      <c r="F127" s="84"/>
      <c r="G127" s="12" t="s">
        <v>10</v>
      </c>
      <c r="H127" s="12" t="s">
        <v>11</v>
      </c>
      <c r="I127" s="12" t="s">
        <v>12</v>
      </c>
      <c r="J127" s="12" t="s">
        <v>13</v>
      </c>
      <c r="K127" s="12" t="s">
        <v>14</v>
      </c>
      <c r="L127" s="12" t="s">
        <v>15</v>
      </c>
      <c r="M127" s="12" t="s">
        <v>16</v>
      </c>
      <c r="N127" s="12" t="s">
        <v>17</v>
      </c>
      <c r="O127" s="12" t="s">
        <v>18</v>
      </c>
      <c r="P127" s="12" t="s">
        <v>19</v>
      </c>
      <c r="Q127" s="12" t="s">
        <v>20</v>
      </c>
      <c r="R127" s="12" t="s">
        <v>21</v>
      </c>
    </row>
    <row r="128" spans="1:18" ht="316.5" customHeight="1">
      <c r="A128" s="66">
        <v>1</v>
      </c>
      <c r="B128" s="68" t="s">
        <v>94</v>
      </c>
      <c r="C128" s="34" t="s">
        <v>95</v>
      </c>
      <c r="D128" s="67">
        <v>100000</v>
      </c>
      <c r="E128" s="35" t="s">
        <v>23</v>
      </c>
      <c r="F128" s="35" t="s">
        <v>25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1:18" ht="179.25" customHeight="1">
      <c r="A129" s="66">
        <v>2</v>
      </c>
      <c r="B129" s="65" t="s">
        <v>96</v>
      </c>
      <c r="C129" s="34" t="s">
        <v>186</v>
      </c>
      <c r="D129" s="67">
        <v>8000</v>
      </c>
      <c r="E129" s="35" t="s">
        <v>23</v>
      </c>
      <c r="F129" s="35" t="s">
        <v>25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pans="1:18">
      <c r="A130" s="72" t="s">
        <v>185</v>
      </c>
      <c r="B130" s="72"/>
      <c r="C130" s="72"/>
      <c r="D130" s="11">
        <f>SUM(D128:D129)</f>
        <v>108000</v>
      </c>
    </row>
  </sheetData>
  <mergeCells count="62">
    <mergeCell ref="A130:C130"/>
    <mergeCell ref="A120:R120"/>
    <mergeCell ref="A121:R121"/>
    <mergeCell ref="A122:R122"/>
    <mergeCell ref="A123:R123"/>
    <mergeCell ref="A126:A127"/>
    <mergeCell ref="B126:B127"/>
    <mergeCell ref="C126:C127"/>
    <mergeCell ref="D126:D127"/>
    <mergeCell ref="E126:E127"/>
    <mergeCell ref="F126:F127"/>
    <mergeCell ref="G126:I126"/>
    <mergeCell ref="J126:R126"/>
    <mergeCell ref="A1:R1"/>
    <mergeCell ref="A2:R2"/>
    <mergeCell ref="A3:R3"/>
    <mergeCell ref="A4:R4"/>
    <mergeCell ref="A8:A9"/>
    <mergeCell ref="B8:B9"/>
    <mergeCell ref="C8:C9"/>
    <mergeCell ref="D8:D9"/>
    <mergeCell ref="E8:E9"/>
    <mergeCell ref="F29:F30"/>
    <mergeCell ref="G29:I29"/>
    <mergeCell ref="J29:R29"/>
    <mergeCell ref="A24:C24"/>
    <mergeCell ref="F8:F9"/>
    <mergeCell ref="G8:I8"/>
    <mergeCell ref="J8:R8"/>
    <mergeCell ref="E49:E50"/>
    <mergeCell ref="A34:C34"/>
    <mergeCell ref="A29:A30"/>
    <mergeCell ref="B29:B30"/>
    <mergeCell ref="C29:C30"/>
    <mergeCell ref="D29:D30"/>
    <mergeCell ref="E29:E30"/>
    <mergeCell ref="A56:C56"/>
    <mergeCell ref="A49:A50"/>
    <mergeCell ref="B49:B50"/>
    <mergeCell ref="C49:C50"/>
    <mergeCell ref="D49:D50"/>
    <mergeCell ref="F71:F72"/>
    <mergeCell ref="G71:I71"/>
    <mergeCell ref="J71:R71"/>
    <mergeCell ref="F49:F50"/>
    <mergeCell ref="G49:I49"/>
    <mergeCell ref="J49:R49"/>
    <mergeCell ref="A71:A72"/>
    <mergeCell ref="B71:B72"/>
    <mergeCell ref="C71:C72"/>
    <mergeCell ref="D71:D72"/>
    <mergeCell ref="E71:E72"/>
    <mergeCell ref="A86:C86"/>
    <mergeCell ref="A93:A94"/>
    <mergeCell ref="B93:B94"/>
    <mergeCell ref="C93:C94"/>
    <mergeCell ref="D93:D94"/>
    <mergeCell ref="E93:E94"/>
    <mergeCell ref="F93:F94"/>
    <mergeCell ref="G93:I93"/>
    <mergeCell ref="J93:R93"/>
    <mergeCell ref="A102:C102"/>
  </mergeCells>
  <pageMargins left="0.36" right="0.18" top="0.45" bottom="0.19" header="0.3" footer="0.16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topLeftCell="A10" workbookViewId="0">
      <selection activeCell="K30" sqref="K30"/>
    </sheetView>
  </sheetViews>
  <sheetFormatPr defaultRowHeight="14.25"/>
  <cols>
    <col min="1" max="1" width="3.375" style="46" customWidth="1"/>
    <col min="2" max="2" width="21.25" style="46" customWidth="1"/>
    <col min="3" max="3" width="25.75" style="46" customWidth="1"/>
    <col min="4" max="6" width="9" style="46"/>
    <col min="7" max="18" width="4.125" style="46" customWidth="1"/>
    <col min="19" max="16384" width="9" style="46"/>
  </cols>
  <sheetData>
    <row r="1" spans="1:18" ht="21">
      <c r="A1" s="90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21">
      <c r="A2" s="91" t="s">
        <v>59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21">
      <c r="A3" s="91" t="s">
        <v>187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21">
      <c r="A4" s="91" t="s">
        <v>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21">
      <c r="A5" s="40" t="s">
        <v>60</v>
      </c>
      <c r="B5" s="40"/>
      <c r="C5" s="40"/>
      <c r="D5" s="41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21">
      <c r="A6" s="40" t="s">
        <v>61</v>
      </c>
      <c r="B6" s="40"/>
      <c r="C6" s="40"/>
      <c r="D6" s="41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21">
      <c r="A7" s="70" t="s">
        <v>4</v>
      </c>
      <c r="B7" s="70" t="s">
        <v>62</v>
      </c>
      <c r="C7" s="69" t="s">
        <v>63</v>
      </c>
      <c r="D7" s="73" t="s">
        <v>7</v>
      </c>
      <c r="E7" s="69" t="s">
        <v>8</v>
      </c>
      <c r="F7" s="69" t="s">
        <v>9</v>
      </c>
      <c r="G7" s="70" t="s">
        <v>93</v>
      </c>
      <c r="H7" s="70"/>
      <c r="I7" s="70"/>
      <c r="J7" s="70" t="s">
        <v>168</v>
      </c>
      <c r="K7" s="70"/>
      <c r="L7" s="70"/>
      <c r="M7" s="70"/>
      <c r="N7" s="70"/>
      <c r="O7" s="70"/>
      <c r="P7" s="70"/>
      <c r="Q7" s="70"/>
      <c r="R7" s="70"/>
    </row>
    <row r="8" spans="1:18" ht="21">
      <c r="A8" s="70"/>
      <c r="B8" s="70"/>
      <c r="C8" s="69"/>
      <c r="D8" s="73"/>
      <c r="E8" s="69"/>
      <c r="F8" s="69"/>
      <c r="G8" s="57" t="s">
        <v>10</v>
      </c>
      <c r="H8" s="57" t="s">
        <v>11</v>
      </c>
      <c r="I8" s="57" t="s">
        <v>12</v>
      </c>
      <c r="J8" s="57" t="s">
        <v>13</v>
      </c>
      <c r="K8" s="57" t="s">
        <v>14</v>
      </c>
      <c r="L8" s="57" t="s">
        <v>15</v>
      </c>
      <c r="M8" s="57" t="s">
        <v>16</v>
      </c>
      <c r="N8" s="57" t="s">
        <v>17</v>
      </c>
      <c r="O8" s="57" t="s">
        <v>18</v>
      </c>
      <c r="P8" s="57" t="s">
        <v>19</v>
      </c>
      <c r="Q8" s="57" t="s">
        <v>20</v>
      </c>
      <c r="R8" s="57" t="s">
        <v>21</v>
      </c>
    </row>
    <row r="9" spans="1:18" ht="42.75" customHeight="1">
      <c r="A9" s="8">
        <v>1</v>
      </c>
      <c r="B9" s="8" t="s">
        <v>188</v>
      </c>
      <c r="C9" s="8" t="s">
        <v>189</v>
      </c>
      <c r="D9" s="38">
        <v>3500</v>
      </c>
      <c r="E9" s="8" t="s">
        <v>23</v>
      </c>
      <c r="F9" s="8" t="s">
        <v>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56.25">
      <c r="A10" s="8">
        <v>2</v>
      </c>
      <c r="B10" s="8" t="s">
        <v>190</v>
      </c>
      <c r="C10" s="8" t="s">
        <v>191</v>
      </c>
      <c r="D10" s="38">
        <v>5000</v>
      </c>
      <c r="E10" s="8" t="s">
        <v>23</v>
      </c>
      <c r="F10" s="8" t="s">
        <v>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8.75">
      <c r="A11" s="95" t="s">
        <v>195</v>
      </c>
      <c r="B11" s="96"/>
      <c r="C11" s="97"/>
      <c r="D11" s="38">
        <f>SUM(D9:D10)</f>
        <v>8500</v>
      </c>
      <c r="E11" s="99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8.75">
      <c r="A12" s="101"/>
      <c r="B12" s="101"/>
      <c r="C12" s="101"/>
      <c r="D12" s="98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</row>
    <row r="13" spans="1:18" ht="21">
      <c r="A13" s="40" t="s">
        <v>60</v>
      </c>
      <c r="B13" s="40"/>
      <c r="C13" s="40"/>
      <c r="D13" s="41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ht="21">
      <c r="A14" s="40" t="s">
        <v>209</v>
      </c>
      <c r="B14" s="40"/>
      <c r="C14" s="40"/>
      <c r="D14" s="41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21">
      <c r="A15" s="70" t="s">
        <v>4</v>
      </c>
      <c r="B15" s="70" t="s">
        <v>62</v>
      </c>
      <c r="C15" s="69" t="s">
        <v>63</v>
      </c>
      <c r="D15" s="73" t="s">
        <v>7</v>
      </c>
      <c r="E15" s="69" t="s">
        <v>8</v>
      </c>
      <c r="F15" s="69" t="s">
        <v>9</v>
      </c>
      <c r="G15" s="70" t="s">
        <v>93</v>
      </c>
      <c r="H15" s="70"/>
      <c r="I15" s="70"/>
      <c r="J15" s="70" t="s">
        <v>168</v>
      </c>
      <c r="K15" s="70"/>
      <c r="L15" s="70"/>
      <c r="M15" s="70"/>
      <c r="N15" s="70"/>
      <c r="O15" s="70"/>
      <c r="P15" s="70"/>
      <c r="Q15" s="70"/>
      <c r="R15" s="70"/>
    </row>
    <row r="16" spans="1:18" ht="21">
      <c r="A16" s="70"/>
      <c r="B16" s="70"/>
      <c r="C16" s="69"/>
      <c r="D16" s="73"/>
      <c r="E16" s="69"/>
      <c r="F16" s="69"/>
      <c r="G16" s="57" t="s">
        <v>10</v>
      </c>
      <c r="H16" s="57" t="s">
        <v>11</v>
      </c>
      <c r="I16" s="57" t="s">
        <v>12</v>
      </c>
      <c r="J16" s="57" t="s">
        <v>13</v>
      </c>
      <c r="K16" s="57" t="s">
        <v>14</v>
      </c>
      <c r="L16" s="57" t="s">
        <v>15</v>
      </c>
      <c r="M16" s="57" t="s">
        <v>16</v>
      </c>
      <c r="N16" s="57" t="s">
        <v>17</v>
      </c>
      <c r="O16" s="57" t="s">
        <v>18</v>
      </c>
      <c r="P16" s="57" t="s">
        <v>19</v>
      </c>
      <c r="Q16" s="57" t="s">
        <v>20</v>
      </c>
      <c r="R16" s="57" t="s">
        <v>21</v>
      </c>
    </row>
    <row r="17" spans="1:18" ht="42.75" customHeight="1">
      <c r="A17" s="8">
        <v>1</v>
      </c>
      <c r="B17" s="8" t="s">
        <v>190</v>
      </c>
      <c r="C17" s="8" t="s">
        <v>202</v>
      </c>
      <c r="D17" s="38">
        <v>5000</v>
      </c>
      <c r="E17" s="8" t="s">
        <v>200</v>
      </c>
      <c r="F17" s="8" t="s">
        <v>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65.25" customHeight="1">
      <c r="A18" s="8"/>
      <c r="B18" s="8" t="s">
        <v>207</v>
      </c>
      <c r="C18" s="8" t="s">
        <v>208</v>
      </c>
      <c r="D18" s="38">
        <v>8000</v>
      </c>
      <c r="E18" s="8" t="s">
        <v>200</v>
      </c>
      <c r="F18" s="8" t="s">
        <v>25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37.5">
      <c r="A19" s="8">
        <v>2</v>
      </c>
      <c r="B19" s="8" t="s">
        <v>203</v>
      </c>
      <c r="C19" s="8" t="s">
        <v>204</v>
      </c>
      <c r="D19" s="38">
        <v>15800</v>
      </c>
      <c r="E19" s="8" t="s">
        <v>200</v>
      </c>
      <c r="F19" s="8" t="s">
        <v>25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37.5">
      <c r="A20" s="8">
        <v>3</v>
      </c>
      <c r="B20" s="8" t="s">
        <v>203</v>
      </c>
      <c r="C20" s="8" t="s">
        <v>205</v>
      </c>
      <c r="D20" s="38">
        <v>22000</v>
      </c>
      <c r="E20" s="8" t="s">
        <v>200</v>
      </c>
      <c r="F20" s="8" t="s">
        <v>25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8.75">
      <c r="A21" s="95" t="s">
        <v>206</v>
      </c>
      <c r="B21" s="96"/>
      <c r="C21" s="97"/>
      <c r="D21" s="38">
        <f>SUM(D17:D20)</f>
        <v>50800</v>
      </c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1:18" ht="21">
      <c r="A22" s="40" t="s">
        <v>197</v>
      </c>
      <c r="B22" s="40"/>
      <c r="C22" s="40"/>
      <c r="D22" s="41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ht="21">
      <c r="A23" s="40" t="s">
        <v>194</v>
      </c>
      <c r="B23" s="40"/>
      <c r="C23" s="40"/>
      <c r="D23" s="41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 ht="21">
      <c r="A24" s="70" t="s">
        <v>4</v>
      </c>
      <c r="B24" s="70" t="s">
        <v>62</v>
      </c>
      <c r="C24" s="69" t="s">
        <v>63</v>
      </c>
      <c r="D24" s="73" t="s">
        <v>7</v>
      </c>
      <c r="E24" s="69" t="s">
        <v>8</v>
      </c>
      <c r="F24" s="69" t="s">
        <v>9</v>
      </c>
      <c r="G24" s="70" t="s">
        <v>93</v>
      </c>
      <c r="H24" s="70"/>
      <c r="I24" s="70"/>
      <c r="J24" s="70" t="s">
        <v>168</v>
      </c>
      <c r="K24" s="70"/>
      <c r="L24" s="70"/>
      <c r="M24" s="70"/>
      <c r="N24" s="70"/>
      <c r="O24" s="70"/>
      <c r="P24" s="70"/>
      <c r="Q24" s="70"/>
      <c r="R24" s="70"/>
    </row>
    <row r="25" spans="1:18" ht="21">
      <c r="A25" s="70"/>
      <c r="B25" s="70"/>
      <c r="C25" s="69"/>
      <c r="D25" s="73"/>
      <c r="E25" s="69"/>
      <c r="F25" s="69"/>
      <c r="G25" s="57" t="s">
        <v>10</v>
      </c>
      <c r="H25" s="57" t="s">
        <v>11</v>
      </c>
      <c r="I25" s="57" t="s">
        <v>12</v>
      </c>
      <c r="J25" s="57" t="s">
        <v>13</v>
      </c>
      <c r="K25" s="57" t="s">
        <v>14</v>
      </c>
      <c r="L25" s="57" t="s">
        <v>15</v>
      </c>
      <c r="M25" s="57" t="s">
        <v>16</v>
      </c>
      <c r="N25" s="57" t="s">
        <v>17</v>
      </c>
      <c r="O25" s="57" t="s">
        <v>18</v>
      </c>
      <c r="P25" s="57" t="s">
        <v>19</v>
      </c>
      <c r="Q25" s="57" t="s">
        <v>20</v>
      </c>
      <c r="R25" s="57" t="s">
        <v>21</v>
      </c>
    </row>
    <row r="26" spans="1:18" ht="56.25">
      <c r="A26" s="8">
        <v>1</v>
      </c>
      <c r="B26" s="52" t="s">
        <v>97</v>
      </c>
      <c r="C26" s="8" t="s">
        <v>98</v>
      </c>
      <c r="D26" s="38">
        <v>17000</v>
      </c>
      <c r="E26" s="8" t="s">
        <v>23</v>
      </c>
      <c r="F26" s="8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56.25">
      <c r="A27" s="8">
        <v>2</v>
      </c>
      <c r="B27" s="52" t="s">
        <v>67</v>
      </c>
      <c r="C27" s="8" t="s">
        <v>192</v>
      </c>
      <c r="D27" s="38">
        <v>4300</v>
      </c>
      <c r="E27" s="8" t="s">
        <v>23</v>
      </c>
      <c r="F27" s="8" t="s">
        <v>25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50">
      <c r="A28" s="8">
        <v>3</v>
      </c>
      <c r="B28" s="52" t="s">
        <v>99</v>
      </c>
      <c r="C28" s="8" t="s">
        <v>193</v>
      </c>
      <c r="D28" s="38">
        <v>12500</v>
      </c>
      <c r="E28" s="8" t="s">
        <v>23</v>
      </c>
      <c r="F28" s="8" t="s">
        <v>25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21">
      <c r="A29" s="71" t="s">
        <v>196</v>
      </c>
      <c r="B29" s="71"/>
      <c r="C29" s="71"/>
      <c r="D29" s="44">
        <f>SUM(D26:D28)</f>
        <v>33800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ht="21">
      <c r="A30" s="47"/>
      <c r="B30" s="47"/>
      <c r="C30" s="47"/>
      <c r="D30" s="48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ht="21">
      <c r="A31" s="40" t="s">
        <v>197</v>
      </c>
      <c r="B31" s="40"/>
      <c r="C31" s="40"/>
      <c r="D31" s="41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21">
      <c r="A32" s="40" t="s">
        <v>198</v>
      </c>
      <c r="B32" s="40"/>
      <c r="C32" s="40"/>
      <c r="D32" s="41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 ht="21">
      <c r="A33" s="70" t="s">
        <v>4</v>
      </c>
      <c r="B33" s="70" t="s">
        <v>62</v>
      </c>
      <c r="C33" s="69" t="s">
        <v>63</v>
      </c>
      <c r="D33" s="73" t="s">
        <v>7</v>
      </c>
      <c r="E33" s="69" t="s">
        <v>8</v>
      </c>
      <c r="F33" s="69" t="s">
        <v>9</v>
      </c>
      <c r="G33" s="70" t="s">
        <v>93</v>
      </c>
      <c r="H33" s="70"/>
      <c r="I33" s="70"/>
      <c r="J33" s="70" t="s">
        <v>168</v>
      </c>
      <c r="K33" s="70"/>
      <c r="L33" s="70"/>
      <c r="M33" s="70"/>
      <c r="N33" s="70"/>
      <c r="O33" s="70"/>
      <c r="P33" s="70"/>
      <c r="Q33" s="70"/>
      <c r="R33" s="70"/>
    </row>
    <row r="34" spans="1:18" ht="21">
      <c r="A34" s="70"/>
      <c r="B34" s="70"/>
      <c r="C34" s="69"/>
      <c r="D34" s="73"/>
      <c r="E34" s="69"/>
      <c r="F34" s="69"/>
      <c r="G34" s="57" t="s">
        <v>10</v>
      </c>
      <c r="H34" s="57" t="s">
        <v>11</v>
      </c>
      <c r="I34" s="57" t="s">
        <v>12</v>
      </c>
      <c r="J34" s="57" t="s">
        <v>13</v>
      </c>
      <c r="K34" s="57" t="s">
        <v>14</v>
      </c>
      <c r="L34" s="57" t="s">
        <v>15</v>
      </c>
      <c r="M34" s="57" t="s">
        <v>16</v>
      </c>
      <c r="N34" s="57" t="s">
        <v>17</v>
      </c>
      <c r="O34" s="57" t="s">
        <v>18</v>
      </c>
      <c r="P34" s="57" t="s">
        <v>19</v>
      </c>
      <c r="Q34" s="57" t="s">
        <v>20</v>
      </c>
      <c r="R34" s="57" t="s">
        <v>21</v>
      </c>
    </row>
    <row r="35" spans="1:18" ht="56.25">
      <c r="A35" s="8">
        <v>1</v>
      </c>
      <c r="B35" s="52" t="s">
        <v>97</v>
      </c>
      <c r="C35" s="8" t="s">
        <v>98</v>
      </c>
      <c r="D35" s="38">
        <v>17000</v>
      </c>
      <c r="E35" s="8" t="s">
        <v>23</v>
      </c>
      <c r="F35" s="8" t="s">
        <v>68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21">
      <c r="A36" s="71" t="s">
        <v>64</v>
      </c>
      <c r="B36" s="71"/>
      <c r="C36" s="71"/>
      <c r="D36" s="44">
        <f>SUM(D35:D35)</f>
        <v>17000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ht="18.75" customHeight="1">
      <c r="A37" s="47"/>
      <c r="B37" s="47"/>
      <c r="C37" s="47"/>
      <c r="D37" s="48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ht="21">
      <c r="A38" s="40" t="s">
        <v>197</v>
      </c>
      <c r="B38" s="40"/>
      <c r="C38" s="40"/>
      <c r="D38" s="41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 ht="21">
      <c r="A39" s="40" t="s">
        <v>199</v>
      </c>
      <c r="B39" s="40"/>
      <c r="C39" s="40"/>
      <c r="D39" s="41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</row>
    <row r="40" spans="1:18" ht="21">
      <c r="A40" s="70" t="s">
        <v>4</v>
      </c>
      <c r="B40" s="70" t="s">
        <v>62</v>
      </c>
      <c r="C40" s="69" t="s">
        <v>63</v>
      </c>
      <c r="D40" s="73" t="s">
        <v>7</v>
      </c>
      <c r="E40" s="69" t="s">
        <v>8</v>
      </c>
      <c r="F40" s="69" t="s">
        <v>9</v>
      </c>
      <c r="G40" s="70" t="s">
        <v>93</v>
      </c>
      <c r="H40" s="70"/>
      <c r="I40" s="70"/>
      <c r="J40" s="70" t="s">
        <v>168</v>
      </c>
      <c r="K40" s="70"/>
      <c r="L40" s="70"/>
      <c r="M40" s="70"/>
      <c r="N40" s="70"/>
      <c r="O40" s="70"/>
      <c r="P40" s="70"/>
      <c r="Q40" s="70"/>
      <c r="R40" s="70"/>
    </row>
    <row r="41" spans="1:18" ht="21">
      <c r="A41" s="70"/>
      <c r="B41" s="70"/>
      <c r="C41" s="69"/>
      <c r="D41" s="73"/>
      <c r="E41" s="69"/>
      <c r="F41" s="69"/>
      <c r="G41" s="57" t="s">
        <v>10</v>
      </c>
      <c r="H41" s="57" t="s">
        <v>11</v>
      </c>
      <c r="I41" s="57" t="s">
        <v>12</v>
      </c>
      <c r="J41" s="57" t="s">
        <v>13</v>
      </c>
      <c r="K41" s="57" t="s">
        <v>14</v>
      </c>
      <c r="L41" s="57" t="s">
        <v>15</v>
      </c>
      <c r="M41" s="57" t="s">
        <v>16</v>
      </c>
      <c r="N41" s="57" t="s">
        <v>17</v>
      </c>
      <c r="O41" s="57" t="s">
        <v>18</v>
      </c>
      <c r="P41" s="57" t="s">
        <v>19</v>
      </c>
      <c r="Q41" s="57" t="s">
        <v>20</v>
      </c>
      <c r="R41" s="57" t="s">
        <v>21</v>
      </c>
    </row>
    <row r="42" spans="1:18" ht="56.25">
      <c r="A42" s="8">
        <v>1</v>
      </c>
      <c r="B42" s="54" t="s">
        <v>65</v>
      </c>
      <c r="C42" s="52" t="s">
        <v>66</v>
      </c>
      <c r="D42" s="59">
        <v>16000</v>
      </c>
      <c r="E42" s="8" t="s">
        <v>200</v>
      </c>
      <c r="F42" s="8" t="s">
        <v>25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56.25">
      <c r="A43" s="8">
        <v>2</v>
      </c>
      <c r="B43" s="52" t="s">
        <v>67</v>
      </c>
      <c r="C43" s="8" t="s">
        <v>192</v>
      </c>
      <c r="D43" s="38">
        <v>4300</v>
      </c>
      <c r="E43" s="8" t="s">
        <v>200</v>
      </c>
      <c r="F43" s="8" t="s">
        <v>25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21">
      <c r="A44" s="71" t="s">
        <v>201</v>
      </c>
      <c r="B44" s="71"/>
      <c r="C44" s="71"/>
      <c r="D44" s="44">
        <f>SUM(D42:D43)</f>
        <v>20300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 ht="21">
      <c r="A45" s="47"/>
      <c r="B45" s="47"/>
      <c r="C45" s="47"/>
      <c r="D45" s="48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ht="21">
      <c r="A46" s="40" t="s">
        <v>197</v>
      </c>
      <c r="B46" s="40"/>
      <c r="C46" s="40"/>
      <c r="D46" s="41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spans="1:18" ht="21">
      <c r="A47" s="40" t="s">
        <v>214</v>
      </c>
      <c r="B47" s="40"/>
      <c r="C47" s="40"/>
      <c r="D47" s="41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1:18" ht="21">
      <c r="A48" s="70" t="s">
        <v>4</v>
      </c>
      <c r="B48" s="70" t="s">
        <v>62</v>
      </c>
      <c r="C48" s="69" t="s">
        <v>63</v>
      </c>
      <c r="D48" s="73" t="s">
        <v>7</v>
      </c>
      <c r="E48" s="69" t="s">
        <v>8</v>
      </c>
      <c r="F48" s="69" t="s">
        <v>9</v>
      </c>
      <c r="G48" s="70" t="s">
        <v>93</v>
      </c>
      <c r="H48" s="70"/>
      <c r="I48" s="70"/>
      <c r="J48" s="70" t="s">
        <v>168</v>
      </c>
      <c r="K48" s="70"/>
      <c r="L48" s="70"/>
      <c r="M48" s="70"/>
      <c r="N48" s="70"/>
      <c r="O48" s="70"/>
      <c r="P48" s="70"/>
      <c r="Q48" s="70"/>
      <c r="R48" s="70"/>
    </row>
    <row r="49" spans="1:18" ht="21">
      <c r="A49" s="70"/>
      <c r="B49" s="70"/>
      <c r="C49" s="69"/>
      <c r="D49" s="73"/>
      <c r="E49" s="69"/>
      <c r="F49" s="69"/>
      <c r="G49" s="57" t="s">
        <v>10</v>
      </c>
      <c r="H49" s="57" t="s">
        <v>11</v>
      </c>
      <c r="I49" s="57" t="s">
        <v>12</v>
      </c>
      <c r="J49" s="57" t="s">
        <v>13</v>
      </c>
      <c r="K49" s="57" t="s">
        <v>14</v>
      </c>
      <c r="L49" s="57" t="s">
        <v>15</v>
      </c>
      <c r="M49" s="57" t="s">
        <v>16</v>
      </c>
      <c r="N49" s="57" t="s">
        <v>17</v>
      </c>
      <c r="O49" s="57" t="s">
        <v>18</v>
      </c>
      <c r="P49" s="57" t="s">
        <v>19</v>
      </c>
      <c r="Q49" s="57" t="s">
        <v>20</v>
      </c>
      <c r="R49" s="57" t="s">
        <v>21</v>
      </c>
    </row>
    <row r="50" spans="1:18" ht="37.5">
      <c r="A50" s="8">
        <v>1</v>
      </c>
      <c r="B50" s="54" t="s">
        <v>215</v>
      </c>
      <c r="C50" s="52" t="s">
        <v>216</v>
      </c>
      <c r="D50" s="59">
        <v>5200</v>
      </c>
      <c r="E50" s="8" t="s">
        <v>23</v>
      </c>
      <c r="F50" s="8" t="s">
        <v>24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21">
      <c r="A51" s="71" t="s">
        <v>64</v>
      </c>
      <c r="B51" s="71"/>
      <c r="C51" s="71"/>
      <c r="D51" s="44">
        <f>SUM(D50:D50)</f>
        <v>5200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8" ht="21">
      <c r="A52" s="47"/>
      <c r="B52" s="47"/>
      <c r="C52" s="47"/>
      <c r="D52" s="48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1:18" ht="21">
      <c r="A53" s="40" t="s">
        <v>211</v>
      </c>
      <c r="B53" s="40"/>
      <c r="C53" s="40"/>
      <c r="D53" s="41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21">
      <c r="A54" s="49">
        <v>4.0999999999999996</v>
      </c>
      <c r="B54" s="40" t="s">
        <v>227</v>
      </c>
      <c r="C54" s="40"/>
      <c r="D54" s="4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 ht="21">
      <c r="A55" s="70" t="s">
        <v>4</v>
      </c>
      <c r="B55" s="70" t="s">
        <v>62</v>
      </c>
      <c r="C55" s="69" t="s">
        <v>63</v>
      </c>
      <c r="D55" s="73" t="s">
        <v>7</v>
      </c>
      <c r="E55" s="69" t="s">
        <v>8</v>
      </c>
      <c r="F55" s="69" t="s">
        <v>9</v>
      </c>
      <c r="G55" s="70" t="s">
        <v>93</v>
      </c>
      <c r="H55" s="70"/>
      <c r="I55" s="70"/>
      <c r="J55" s="70" t="s">
        <v>168</v>
      </c>
      <c r="K55" s="70"/>
      <c r="L55" s="70"/>
      <c r="M55" s="70"/>
      <c r="N55" s="70"/>
      <c r="O55" s="70"/>
      <c r="P55" s="70"/>
      <c r="Q55" s="70"/>
      <c r="R55" s="70"/>
    </row>
    <row r="56" spans="1:18" ht="21">
      <c r="A56" s="70"/>
      <c r="B56" s="70"/>
      <c r="C56" s="69"/>
      <c r="D56" s="73"/>
      <c r="E56" s="69"/>
      <c r="F56" s="69"/>
      <c r="G56" s="57" t="s">
        <v>10</v>
      </c>
      <c r="H56" s="57" t="s">
        <v>11</v>
      </c>
      <c r="I56" s="57" t="s">
        <v>12</v>
      </c>
      <c r="J56" s="57" t="s">
        <v>13</v>
      </c>
      <c r="K56" s="57" t="s">
        <v>14</v>
      </c>
      <c r="L56" s="57" t="s">
        <v>15</v>
      </c>
      <c r="M56" s="57" t="s">
        <v>16</v>
      </c>
      <c r="N56" s="57" t="s">
        <v>17</v>
      </c>
      <c r="O56" s="57" t="s">
        <v>18</v>
      </c>
      <c r="P56" s="57" t="s">
        <v>19</v>
      </c>
      <c r="Q56" s="57" t="s">
        <v>20</v>
      </c>
      <c r="R56" s="57" t="s">
        <v>21</v>
      </c>
    </row>
    <row r="57" spans="1:18" ht="49.5" customHeight="1">
      <c r="A57" s="50">
        <v>1</v>
      </c>
      <c r="B57" s="51" t="s">
        <v>212</v>
      </c>
      <c r="C57" s="52" t="s">
        <v>213</v>
      </c>
      <c r="D57" s="59">
        <v>8000</v>
      </c>
      <c r="E57" s="53" t="s">
        <v>23</v>
      </c>
      <c r="F57" s="58" t="s">
        <v>24</v>
      </c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 ht="21">
      <c r="A58" s="71" t="s">
        <v>64</v>
      </c>
      <c r="B58" s="71"/>
      <c r="C58" s="71"/>
      <c r="D58" s="44">
        <f>SUM(D57)</f>
        <v>8000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61" spans="1:18" ht="21">
      <c r="A61" s="40" t="s">
        <v>210</v>
      </c>
      <c r="B61" s="40"/>
      <c r="C61" s="40"/>
      <c r="D61" s="41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 ht="21">
      <c r="A62" s="49">
        <v>5.0999999999999996</v>
      </c>
      <c r="B62" s="40" t="s">
        <v>228</v>
      </c>
      <c r="C62" s="40"/>
      <c r="D62" s="41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1:18" ht="21">
      <c r="A63" s="70" t="s">
        <v>4</v>
      </c>
      <c r="B63" s="70" t="s">
        <v>62</v>
      </c>
      <c r="C63" s="69" t="s">
        <v>63</v>
      </c>
      <c r="D63" s="73" t="s">
        <v>7</v>
      </c>
      <c r="E63" s="69" t="s">
        <v>8</v>
      </c>
      <c r="F63" s="69" t="s">
        <v>9</v>
      </c>
      <c r="G63" s="70" t="s">
        <v>93</v>
      </c>
      <c r="H63" s="70"/>
      <c r="I63" s="70"/>
      <c r="J63" s="70" t="s">
        <v>168</v>
      </c>
      <c r="K63" s="70"/>
      <c r="L63" s="70"/>
      <c r="M63" s="70"/>
      <c r="N63" s="70"/>
      <c r="O63" s="70"/>
      <c r="P63" s="70"/>
      <c r="Q63" s="70"/>
      <c r="R63" s="70"/>
    </row>
    <row r="64" spans="1:18" ht="21">
      <c r="A64" s="70"/>
      <c r="B64" s="70"/>
      <c r="C64" s="69"/>
      <c r="D64" s="73"/>
      <c r="E64" s="69"/>
      <c r="F64" s="69"/>
      <c r="G64" s="57" t="s">
        <v>10</v>
      </c>
      <c r="H64" s="57" t="s">
        <v>11</v>
      </c>
      <c r="I64" s="57" t="s">
        <v>12</v>
      </c>
      <c r="J64" s="57" t="s">
        <v>13</v>
      </c>
      <c r="K64" s="57" t="s">
        <v>14</v>
      </c>
      <c r="L64" s="57" t="s">
        <v>15</v>
      </c>
      <c r="M64" s="57" t="s">
        <v>16</v>
      </c>
      <c r="N64" s="57" t="s">
        <v>17</v>
      </c>
      <c r="O64" s="57" t="s">
        <v>18</v>
      </c>
      <c r="P64" s="57" t="s">
        <v>19</v>
      </c>
      <c r="Q64" s="57" t="s">
        <v>20</v>
      </c>
      <c r="R64" s="57" t="s">
        <v>21</v>
      </c>
    </row>
    <row r="65" spans="1:18" ht="49.5" customHeight="1">
      <c r="A65" s="103">
        <v>1</v>
      </c>
      <c r="B65" s="105" t="s">
        <v>218</v>
      </c>
      <c r="C65" s="52" t="s">
        <v>219</v>
      </c>
      <c r="D65" s="59">
        <v>50000</v>
      </c>
      <c r="E65" s="8" t="s">
        <v>217</v>
      </c>
      <c r="F65" s="68" t="s">
        <v>25</v>
      </c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21">
      <c r="A66" s="71" t="s">
        <v>64</v>
      </c>
      <c r="B66" s="71"/>
      <c r="C66" s="71"/>
      <c r="D66" s="44">
        <f>SUM(D65)</f>
        <v>50000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</row>
    <row r="69" spans="1:18" ht="21">
      <c r="A69" s="40" t="s">
        <v>220</v>
      </c>
      <c r="B69" s="40"/>
      <c r="C69" s="40"/>
      <c r="D69" s="41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 ht="21">
      <c r="A70" s="49">
        <v>6.1</v>
      </c>
      <c r="B70" s="40" t="s">
        <v>228</v>
      </c>
      <c r="C70" s="40"/>
      <c r="D70" s="41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</row>
    <row r="71" spans="1:18" ht="21">
      <c r="A71" s="70" t="s">
        <v>4</v>
      </c>
      <c r="B71" s="70" t="s">
        <v>62</v>
      </c>
      <c r="C71" s="69" t="s">
        <v>63</v>
      </c>
      <c r="D71" s="73" t="s">
        <v>7</v>
      </c>
      <c r="E71" s="69" t="s">
        <v>8</v>
      </c>
      <c r="F71" s="69" t="s">
        <v>9</v>
      </c>
      <c r="G71" s="70" t="s">
        <v>93</v>
      </c>
      <c r="H71" s="70"/>
      <c r="I71" s="70"/>
      <c r="J71" s="70" t="s">
        <v>168</v>
      </c>
      <c r="K71" s="70"/>
      <c r="L71" s="70"/>
      <c r="M71" s="70"/>
      <c r="N71" s="70"/>
      <c r="O71" s="70"/>
      <c r="P71" s="70"/>
      <c r="Q71" s="70"/>
      <c r="R71" s="70"/>
    </row>
    <row r="72" spans="1:18" ht="21">
      <c r="A72" s="70"/>
      <c r="B72" s="70"/>
      <c r="C72" s="69"/>
      <c r="D72" s="73"/>
      <c r="E72" s="69"/>
      <c r="F72" s="69"/>
      <c r="G72" s="57" t="s">
        <v>10</v>
      </c>
      <c r="H72" s="57" t="s">
        <v>11</v>
      </c>
      <c r="I72" s="57" t="s">
        <v>12</v>
      </c>
      <c r="J72" s="57" t="s">
        <v>13</v>
      </c>
      <c r="K72" s="57" t="s">
        <v>14</v>
      </c>
      <c r="L72" s="57" t="s">
        <v>15</v>
      </c>
      <c r="M72" s="57" t="s">
        <v>16</v>
      </c>
      <c r="N72" s="57" t="s">
        <v>17</v>
      </c>
      <c r="O72" s="57" t="s">
        <v>18</v>
      </c>
      <c r="P72" s="57" t="s">
        <v>19</v>
      </c>
      <c r="Q72" s="57" t="s">
        <v>20</v>
      </c>
      <c r="R72" s="57" t="s">
        <v>21</v>
      </c>
    </row>
    <row r="73" spans="1:18" ht="63">
      <c r="A73" s="102">
        <v>1</v>
      </c>
      <c r="B73" s="102" t="s">
        <v>221</v>
      </c>
      <c r="C73" s="65" t="s">
        <v>222</v>
      </c>
      <c r="D73" s="104">
        <v>13000</v>
      </c>
      <c r="E73" s="58" t="s">
        <v>223</v>
      </c>
      <c r="F73" s="68" t="s">
        <v>25</v>
      </c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 ht="64.5" customHeight="1">
      <c r="A74" s="102">
        <v>2</v>
      </c>
      <c r="B74" s="105" t="s">
        <v>224</v>
      </c>
      <c r="C74" s="52" t="s">
        <v>225</v>
      </c>
      <c r="D74" s="104">
        <v>26000</v>
      </c>
      <c r="E74" s="58" t="s">
        <v>223</v>
      </c>
      <c r="F74" s="68" t="s">
        <v>25</v>
      </c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 ht="21">
      <c r="A75" s="71" t="s">
        <v>201</v>
      </c>
      <c r="B75" s="71"/>
      <c r="C75" s="71"/>
      <c r="D75" s="44">
        <f>SUM(D73:D74)</f>
        <v>39000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</row>
    <row r="78" spans="1:18" ht="21">
      <c r="A78" s="40" t="s">
        <v>226</v>
      </c>
      <c r="B78" s="40"/>
      <c r="C78" s="40"/>
      <c r="D78" s="41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</row>
    <row r="79" spans="1:18" ht="21">
      <c r="A79" s="49">
        <v>7.1</v>
      </c>
      <c r="B79" s="40" t="s">
        <v>229</v>
      </c>
      <c r="C79" s="40"/>
      <c r="D79" s="41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18" ht="21">
      <c r="A80" s="70" t="s">
        <v>4</v>
      </c>
      <c r="B80" s="70" t="s">
        <v>62</v>
      </c>
      <c r="C80" s="69" t="s">
        <v>63</v>
      </c>
      <c r="D80" s="73" t="s">
        <v>7</v>
      </c>
      <c r="E80" s="69" t="s">
        <v>8</v>
      </c>
      <c r="F80" s="69" t="s">
        <v>9</v>
      </c>
      <c r="G80" s="70" t="s">
        <v>93</v>
      </c>
      <c r="H80" s="70"/>
      <c r="I80" s="70"/>
      <c r="J80" s="70" t="s">
        <v>168</v>
      </c>
      <c r="K80" s="70"/>
      <c r="L80" s="70"/>
      <c r="M80" s="70"/>
      <c r="N80" s="70"/>
      <c r="O80" s="70"/>
      <c r="P80" s="70"/>
      <c r="Q80" s="70"/>
      <c r="R80" s="70"/>
    </row>
    <row r="81" spans="1:18" ht="21">
      <c r="A81" s="70"/>
      <c r="B81" s="70"/>
      <c r="C81" s="69"/>
      <c r="D81" s="73"/>
      <c r="E81" s="69"/>
      <c r="F81" s="69"/>
      <c r="G81" s="57" t="s">
        <v>10</v>
      </c>
      <c r="H81" s="57" t="s">
        <v>11</v>
      </c>
      <c r="I81" s="57" t="s">
        <v>12</v>
      </c>
      <c r="J81" s="57" t="s">
        <v>13</v>
      </c>
      <c r="K81" s="57" t="s">
        <v>14</v>
      </c>
      <c r="L81" s="57" t="s">
        <v>15</v>
      </c>
      <c r="M81" s="57" t="s">
        <v>16</v>
      </c>
      <c r="N81" s="57" t="s">
        <v>17</v>
      </c>
      <c r="O81" s="57" t="s">
        <v>18</v>
      </c>
      <c r="P81" s="57" t="s">
        <v>19</v>
      </c>
      <c r="Q81" s="57" t="s">
        <v>20</v>
      </c>
      <c r="R81" s="57" t="s">
        <v>21</v>
      </c>
    </row>
    <row r="82" spans="1:18" ht="63">
      <c r="A82" s="102">
        <v>1</v>
      </c>
      <c r="B82" s="102" t="s">
        <v>230</v>
      </c>
      <c r="C82" s="65" t="s">
        <v>231</v>
      </c>
      <c r="D82" s="104">
        <v>70000</v>
      </c>
      <c r="E82" s="58" t="s">
        <v>223</v>
      </c>
      <c r="F82" s="68" t="s">
        <v>25</v>
      </c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 ht="49.5" customHeight="1">
      <c r="A83" s="102">
        <v>2</v>
      </c>
      <c r="B83" s="105" t="s">
        <v>232</v>
      </c>
      <c r="C83" s="52" t="s">
        <v>233</v>
      </c>
      <c r="D83" s="104">
        <v>10000</v>
      </c>
      <c r="E83" s="58" t="s">
        <v>223</v>
      </c>
      <c r="F83" s="68" t="s">
        <v>25</v>
      </c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 ht="21">
      <c r="A84" s="71" t="s">
        <v>201</v>
      </c>
      <c r="B84" s="71"/>
      <c r="C84" s="71"/>
      <c r="D84" s="44">
        <f>SUM(D82:D83)</f>
        <v>80000</v>
      </c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</row>
  </sheetData>
  <mergeCells count="94">
    <mergeCell ref="E24:E25"/>
    <mergeCell ref="F24:F25"/>
    <mergeCell ref="G24:I24"/>
    <mergeCell ref="J24:R24"/>
    <mergeCell ref="E80:E81"/>
    <mergeCell ref="F80:F81"/>
    <mergeCell ref="G80:I80"/>
    <mergeCell ref="J80:R80"/>
    <mergeCell ref="A84:C84"/>
    <mergeCell ref="A75:C75"/>
    <mergeCell ref="A80:A81"/>
    <mergeCell ref="B80:B81"/>
    <mergeCell ref="C80:C81"/>
    <mergeCell ref="D80:D81"/>
    <mergeCell ref="F63:F64"/>
    <mergeCell ref="G63:I63"/>
    <mergeCell ref="J63:R63"/>
    <mergeCell ref="A66:C66"/>
    <mergeCell ref="A71:A72"/>
    <mergeCell ref="B71:B72"/>
    <mergeCell ref="C71:C72"/>
    <mergeCell ref="D71:D72"/>
    <mergeCell ref="E71:E72"/>
    <mergeCell ref="F71:F72"/>
    <mergeCell ref="G71:I71"/>
    <mergeCell ref="J71:R71"/>
    <mergeCell ref="A63:A64"/>
    <mergeCell ref="B63:B64"/>
    <mergeCell ref="C63:C64"/>
    <mergeCell ref="D63:D64"/>
    <mergeCell ref="E63:E64"/>
    <mergeCell ref="F55:F56"/>
    <mergeCell ref="G55:I55"/>
    <mergeCell ref="J55:R55"/>
    <mergeCell ref="A58:C58"/>
    <mergeCell ref="A48:A49"/>
    <mergeCell ref="B48:B49"/>
    <mergeCell ref="C48:C49"/>
    <mergeCell ref="D48:D49"/>
    <mergeCell ref="E48:E49"/>
    <mergeCell ref="F48:F49"/>
    <mergeCell ref="G48:I48"/>
    <mergeCell ref="J48:R48"/>
    <mergeCell ref="A51:C51"/>
    <mergeCell ref="A55:A56"/>
    <mergeCell ref="B55:B56"/>
    <mergeCell ref="C55:C56"/>
    <mergeCell ref="D55:D56"/>
    <mergeCell ref="E55:E56"/>
    <mergeCell ref="E15:E16"/>
    <mergeCell ref="F15:F16"/>
    <mergeCell ref="G15:I15"/>
    <mergeCell ref="J15:R15"/>
    <mergeCell ref="A21:C21"/>
    <mergeCell ref="A11:C11"/>
    <mergeCell ref="A40:A41"/>
    <mergeCell ref="B40:B41"/>
    <mergeCell ref="C40:C41"/>
    <mergeCell ref="D40:D41"/>
    <mergeCell ref="A15:A16"/>
    <mergeCell ref="B15:B16"/>
    <mergeCell ref="C15:C16"/>
    <mergeCell ref="D15:D16"/>
    <mergeCell ref="A24:A25"/>
    <mergeCell ref="B24:B25"/>
    <mergeCell ref="C24:C25"/>
    <mergeCell ref="D24:D25"/>
    <mergeCell ref="E40:E41"/>
    <mergeCell ref="F40:F41"/>
    <mergeCell ref="G40:I40"/>
    <mergeCell ref="J40:R40"/>
    <mergeCell ref="A44:C44"/>
    <mergeCell ref="G7:I7"/>
    <mergeCell ref="J7:R7"/>
    <mergeCell ref="A1:R1"/>
    <mergeCell ref="A2:R2"/>
    <mergeCell ref="A3:R3"/>
    <mergeCell ref="A4:R4"/>
    <mergeCell ref="A7:A8"/>
    <mergeCell ref="B7:B8"/>
    <mergeCell ref="C7:C8"/>
    <mergeCell ref="D7:D8"/>
    <mergeCell ref="E7:E8"/>
    <mergeCell ref="F7:F8"/>
    <mergeCell ref="D33:D34"/>
    <mergeCell ref="E33:E34"/>
    <mergeCell ref="A36:C36"/>
    <mergeCell ref="G33:I33"/>
    <mergeCell ref="A29:C29"/>
    <mergeCell ref="A33:A34"/>
    <mergeCell ref="B33:B34"/>
    <mergeCell ref="C33:C34"/>
    <mergeCell ref="F33:F34"/>
    <mergeCell ref="J33:R33"/>
  </mergeCells>
  <pageMargins left="0.7" right="0.22" top="0.47" bottom="0.25" header="0.3" footer="0.16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I14" sqref="I14"/>
    </sheetView>
  </sheetViews>
  <sheetFormatPr defaultRowHeight="21"/>
  <cols>
    <col min="1" max="1" width="32.375" style="1" customWidth="1"/>
    <col min="2" max="2" width="12.375" style="1" customWidth="1"/>
    <col min="3" max="3" width="10.75" style="1" customWidth="1"/>
    <col min="4" max="4" width="10.5" style="4" customWidth="1"/>
    <col min="5" max="5" width="11.5" style="1" customWidth="1"/>
    <col min="6" max="6" width="11.375" style="1" customWidth="1"/>
    <col min="7" max="16384" width="9" style="1"/>
  </cols>
  <sheetData>
    <row r="1" spans="1:6">
      <c r="A1" s="77" t="s">
        <v>69</v>
      </c>
      <c r="B1" s="77"/>
      <c r="C1" s="77"/>
      <c r="D1" s="77"/>
      <c r="E1" s="77"/>
      <c r="F1" s="77"/>
    </row>
    <row r="2" spans="1:6">
      <c r="A2" s="78" t="s">
        <v>70</v>
      </c>
      <c r="B2" s="78"/>
      <c r="C2" s="78"/>
      <c r="D2" s="78"/>
      <c r="E2" s="78"/>
      <c r="F2" s="78"/>
    </row>
    <row r="3" spans="1:6">
      <c r="A3" s="78" t="s">
        <v>123</v>
      </c>
      <c r="B3" s="78"/>
      <c r="C3" s="78"/>
      <c r="D3" s="78"/>
      <c r="E3" s="78"/>
      <c r="F3" s="78"/>
    </row>
    <row r="4" spans="1:6">
      <c r="A4" s="78" t="s">
        <v>2</v>
      </c>
      <c r="B4" s="78"/>
      <c r="C4" s="78"/>
      <c r="D4" s="78"/>
      <c r="E4" s="78"/>
      <c r="F4" s="78"/>
    </row>
    <row r="6" spans="1:6">
      <c r="A6" s="75" t="s">
        <v>71</v>
      </c>
      <c r="B6" s="92" t="s">
        <v>80</v>
      </c>
      <c r="C6" s="16" t="s">
        <v>72</v>
      </c>
      <c r="D6" s="26" t="s">
        <v>75</v>
      </c>
      <c r="E6" s="21" t="s">
        <v>72</v>
      </c>
      <c r="F6" s="21" t="s">
        <v>78</v>
      </c>
    </row>
    <row r="7" spans="1:6">
      <c r="A7" s="75"/>
      <c r="B7" s="93"/>
      <c r="C7" s="22" t="s">
        <v>73</v>
      </c>
      <c r="D7" s="27" t="s">
        <v>76</v>
      </c>
      <c r="E7" s="23" t="s">
        <v>77</v>
      </c>
      <c r="F7" s="23" t="s">
        <v>79</v>
      </c>
    </row>
    <row r="8" spans="1:6">
      <c r="A8" s="75"/>
      <c r="B8" s="24"/>
      <c r="C8" s="17" t="s">
        <v>74</v>
      </c>
      <c r="D8" s="28"/>
      <c r="E8" s="25" t="s">
        <v>74</v>
      </c>
      <c r="F8" s="25"/>
    </row>
    <row r="9" spans="1:6">
      <c r="A9" s="29" t="s">
        <v>81</v>
      </c>
      <c r="B9" s="61"/>
      <c r="C9" s="61"/>
      <c r="D9" s="62"/>
      <c r="E9" s="61"/>
      <c r="F9" s="61"/>
    </row>
    <row r="10" spans="1:6">
      <c r="A10" s="30" t="s">
        <v>82</v>
      </c>
      <c r="B10" s="106">
        <v>14</v>
      </c>
      <c r="C10" s="107">
        <f>B10*100/B21</f>
        <v>31.818181818181817</v>
      </c>
      <c r="D10" s="108">
        <v>4348300</v>
      </c>
      <c r="E10" s="107">
        <f>D10*100/D21</f>
        <v>49.944981610763847</v>
      </c>
      <c r="F10" s="106" t="s">
        <v>24</v>
      </c>
    </row>
    <row r="11" spans="1:6">
      <c r="A11" s="31" t="s">
        <v>83</v>
      </c>
      <c r="B11" s="106">
        <v>14</v>
      </c>
      <c r="C11" s="107">
        <f>B11*100/B21</f>
        <v>31.818181818181817</v>
      </c>
      <c r="D11" s="108">
        <v>4348300</v>
      </c>
      <c r="E11" s="109">
        <f>D11*100/D21</f>
        <v>49.944981610763847</v>
      </c>
      <c r="F11" s="60"/>
    </row>
    <row r="12" spans="1:6" ht="39.75" customHeight="1">
      <c r="A12" s="32" t="s">
        <v>84</v>
      </c>
      <c r="B12" s="110"/>
      <c r="C12" s="111"/>
      <c r="D12" s="112"/>
      <c r="E12" s="110"/>
      <c r="F12" s="110"/>
    </row>
    <row r="13" spans="1:6">
      <c r="A13" s="33" t="s">
        <v>85</v>
      </c>
      <c r="B13" s="113">
        <v>3</v>
      </c>
      <c r="C13" s="111">
        <f>B13*100/B21</f>
        <v>6.8181818181818183</v>
      </c>
      <c r="D13" s="114">
        <v>185000</v>
      </c>
      <c r="E13" s="111">
        <f>D13*100/D21</f>
        <v>2.1249273504568018</v>
      </c>
      <c r="F13" s="113" t="s">
        <v>25</v>
      </c>
    </row>
    <row r="14" spans="1:6">
      <c r="A14" s="33" t="s">
        <v>86</v>
      </c>
      <c r="B14" s="113">
        <v>5</v>
      </c>
      <c r="C14" s="111">
        <f>B14*100/B21</f>
        <v>11.363636363636363</v>
      </c>
      <c r="D14" s="114">
        <v>490000</v>
      </c>
      <c r="E14" s="111">
        <f>D14*100/D21</f>
        <v>5.6281859552639615</v>
      </c>
      <c r="F14" s="113" t="s">
        <v>25</v>
      </c>
    </row>
    <row r="15" spans="1:6">
      <c r="A15" s="33" t="s">
        <v>87</v>
      </c>
      <c r="B15" s="113">
        <v>13</v>
      </c>
      <c r="C15" s="111">
        <f>B15*100/B21</f>
        <v>29.545454545454547</v>
      </c>
      <c r="D15" s="114">
        <v>2844880</v>
      </c>
      <c r="E15" s="111">
        <f>D15*100/D21</f>
        <v>32.676558490635387</v>
      </c>
      <c r="F15" s="113" t="s">
        <v>25</v>
      </c>
    </row>
    <row r="16" spans="1:6">
      <c r="A16" s="55" t="s">
        <v>122</v>
      </c>
      <c r="B16" s="106">
        <v>7</v>
      </c>
      <c r="C16" s="107">
        <f>B16*100/B21</f>
        <v>15.909090909090908</v>
      </c>
      <c r="D16" s="108">
        <v>730000</v>
      </c>
      <c r="E16" s="107">
        <f>D16*100/D21</f>
        <v>8.3848484639646781</v>
      </c>
      <c r="F16" s="106" t="s">
        <v>25</v>
      </c>
    </row>
    <row r="17" spans="1:6">
      <c r="A17" s="31" t="s">
        <v>83</v>
      </c>
      <c r="B17" s="60">
        <f>B13+B14+B15+B16</f>
        <v>28</v>
      </c>
      <c r="C17" s="107">
        <f>B17*100/B21</f>
        <v>63.636363636363633</v>
      </c>
      <c r="D17" s="115">
        <f>SUM(D13:D16)</f>
        <v>4249880</v>
      </c>
      <c r="E17" s="109">
        <f>D17*100/D21</f>
        <v>48.814520260320826</v>
      </c>
      <c r="F17" s="60"/>
    </row>
    <row r="18" spans="1:6" ht="42.75" customHeight="1">
      <c r="A18" s="32" t="s">
        <v>90</v>
      </c>
      <c r="B18" s="110"/>
      <c r="C18" s="111"/>
      <c r="D18" s="112"/>
      <c r="E18" s="116"/>
      <c r="F18" s="110"/>
    </row>
    <row r="19" spans="1:6" ht="26.25" customHeight="1">
      <c r="A19" s="56" t="s">
        <v>89</v>
      </c>
      <c r="B19" s="106">
        <v>2</v>
      </c>
      <c r="C19" s="107">
        <f>B19*100/B21</f>
        <v>4.5454545454545459</v>
      </c>
      <c r="D19" s="108">
        <v>108000</v>
      </c>
      <c r="E19" s="107">
        <f>D19*100/D21</f>
        <v>1.2404981289153223</v>
      </c>
      <c r="F19" s="106" t="s">
        <v>25</v>
      </c>
    </row>
    <row r="20" spans="1:6">
      <c r="A20" s="31" t="s">
        <v>83</v>
      </c>
      <c r="B20" s="60">
        <v>2</v>
      </c>
      <c r="C20" s="107">
        <f>B20*100/B21</f>
        <v>4.5454545454545459</v>
      </c>
      <c r="D20" s="115">
        <v>108000</v>
      </c>
      <c r="E20" s="109">
        <f>D20*100/D21</f>
        <v>1.2404981289153223</v>
      </c>
      <c r="F20" s="60" t="s">
        <v>25</v>
      </c>
    </row>
    <row r="21" spans="1:6">
      <c r="A21" s="31" t="s">
        <v>91</v>
      </c>
      <c r="B21" s="60">
        <f>B11+B17+B20</f>
        <v>44</v>
      </c>
      <c r="C21" s="107">
        <f>B21*100/44</f>
        <v>100</v>
      </c>
      <c r="D21" s="115">
        <f>D11+D17+D20</f>
        <v>8706180</v>
      </c>
      <c r="E21" s="109">
        <f>D21*100/8706180</f>
        <v>100</v>
      </c>
      <c r="F21" s="60"/>
    </row>
  </sheetData>
  <mergeCells count="6">
    <mergeCell ref="A1:F1"/>
    <mergeCell ref="A2:F2"/>
    <mergeCell ref="A3:F3"/>
    <mergeCell ref="A4:F4"/>
    <mergeCell ref="B6:B7"/>
    <mergeCell ref="A6:A8"/>
  </mergeCells>
  <pageMargins left="0.52" right="0.1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ผด 2</vt:lpstr>
      <vt:lpstr>ผด 02ทับ1</vt:lpstr>
      <vt:lpstr>ผด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</dc:creator>
  <cp:lastModifiedBy>Corporate Edition</cp:lastModifiedBy>
  <cp:lastPrinted>2018-11-15T06:59:31Z</cp:lastPrinted>
  <dcterms:created xsi:type="dcterms:W3CDTF">2017-11-16T09:29:31Z</dcterms:created>
  <dcterms:modified xsi:type="dcterms:W3CDTF">2020-07-08T07:06:25Z</dcterms:modified>
</cp:coreProperties>
</file>